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500" activeTab="0"/>
  </bookViews>
  <sheets>
    <sheet name="附件12.中选结果" sheetId="1" r:id="rId1"/>
    <sheet name="附件13.供应清单" sheetId="2" r:id="rId2"/>
    <sheet name="附件14.各市县任务量" sheetId="3" r:id="rId3"/>
    <sheet name="附件15.省属任务量" sheetId="4" r:id="rId4"/>
  </sheets>
  <definedNames>
    <definedName name="_xlnm.Print_Titles" localSheetId="1">'附件13.供应清单'!$2:$2</definedName>
  </definedNames>
  <calcPr fullCalcOnLoad="1"/>
</workbook>
</file>

<file path=xl/sharedStrings.xml><?xml version="1.0" encoding="utf-8"?>
<sst xmlns="http://schemas.openxmlformats.org/spreadsheetml/2006/main" count="456" uniqueCount="161">
  <si>
    <t>附件12.重庆联盟短缺药品集中采购(海南)中选结果和轮选区域表</t>
  </si>
  <si>
    <t>序号</t>
  </si>
  <si>
    <t>产品名称</t>
  </si>
  <si>
    <t>剂型</t>
  </si>
  <si>
    <t>包装规格</t>
  </si>
  <si>
    <t>生产企业</t>
  </si>
  <si>
    <t>协议采购量比例</t>
  </si>
  <si>
    <t>供货区域</t>
  </si>
  <si>
    <t>注射用苄星青霉素</t>
  </si>
  <si>
    <t>普通粉针</t>
  </si>
  <si>
    <t>120万单位*10瓶/盒</t>
  </si>
  <si>
    <t>江西东风药业股份有限公司</t>
  </si>
  <si>
    <t>海南省中医院、海南省干部疗养院、海南省妇女儿童医学中心、海南省第五人民医院、海南省眼科医院、海南省安宁医院、海口市、澄迈县、文昌市、琼海市、万宁市、定安县、屯昌县、琼中黎族苗族自治区、五指山市</t>
  </si>
  <si>
    <t>120万单位*10支/盒</t>
  </si>
  <si>
    <t>华北制药股份有限公司</t>
  </si>
  <si>
    <t>海南省人民医院、海南医学院第一附属医院、海南医学院第二附属医院、三亚市、陵水黎族自治区、乐东黎族自治区、保亭黎族苗族自治区、儋州市、洋浦经济开发区、东方市、临高县、昌江县、白沙市</t>
  </si>
  <si>
    <t>垂体后叶注射液</t>
  </si>
  <si>
    <t>小容量注射液</t>
  </si>
  <si>
    <t>1ml:6IU*10支/盒</t>
  </si>
  <si>
    <t>安徽宏业药业有限公司</t>
  </si>
  <si>
    <t>海南省人民医院、海南医学院第一附属医院、海南省中医院、海南省干部疗养院、海南省妇女儿童医学中心、海南省第五人民医院、海南省眼科医院、海南省安宁医院、海口市、澄迈县、文昌市、三亚市、陵水黎族自治区、乐东黎族自治区、保亭黎族苗族自治区</t>
  </si>
  <si>
    <t>南京新百药业有限公司</t>
  </si>
  <si>
    <t>海南医学院第二附属医院、琼海市、万宁市、定安县、屯昌县、琼中黎族苗族自治区、五指山市、儋州市、洋浦经济开发区、东方市、临高县、昌江县、白沙</t>
  </si>
  <si>
    <t>甲磺酸酚妥拉明注射液</t>
  </si>
  <si>
    <t>1ml:10mg*5支/盒</t>
  </si>
  <si>
    <t>上海旭东海普药业有限公司</t>
  </si>
  <si>
    <t>全省范围</t>
  </si>
  <si>
    <t>注射用甲磺酸酚妥拉明</t>
  </si>
  <si>
    <t>冻干粉针</t>
  </si>
  <si>
    <t>10mg*5支/盒</t>
  </si>
  <si>
    <t>上海复旦复华药业有限公司</t>
  </si>
  <si>
    <t>海南医学院第一附属医院、海南医学院第二附属医院、三亚市、陵水黎族自治区、乐东黎族自治区、保亭黎族苗族自治区、琼海市、万宁市、定安县、屯昌县、琼中黎族苗族自治区、五指山市</t>
  </si>
  <si>
    <t>10mg*10瓶/盒</t>
  </si>
  <si>
    <t>广东星昊药业有限公司</t>
  </si>
  <si>
    <t>海南省中医院、海南省干部疗养院、海南省妇女儿童医学中心、海南省第五人民医院、海南省眼科医院、海南省安宁医院、海口市、澄迈县、文昌市、儋州市、洋浦经济开发区、东方市、临高县、昌江县、白沙市</t>
  </si>
  <si>
    <t>高锰酸钾外用片</t>
  </si>
  <si>
    <t>片剂</t>
  </si>
  <si>
    <t>0.1g*24片/盒</t>
  </si>
  <si>
    <t>济南康福生制药有限公司</t>
  </si>
  <si>
    <t>黄体酮注射液</t>
  </si>
  <si>
    <t>1ml:20mg*10支/盒</t>
  </si>
  <si>
    <t>浙江仙琚制药股份有限公司</t>
  </si>
  <si>
    <t>海南省人民医院、三亚市、陵水黎族自治区、乐东黎族自治区、保亭黎族苗族自治区、海口市、澄迈县、文昌市</t>
  </si>
  <si>
    <t>广州白云山明兴制药有限公司</t>
  </si>
  <si>
    <t>海南医学院第一附属医院、儋州市、洋浦经济开发区、东方市、临高县、昌江县、白沙市</t>
  </si>
  <si>
    <t>山西晋新双鹤药业有限责任公司</t>
  </si>
  <si>
    <t>海南省中医院、海南省干部疗养院、海南省妇女儿童医学中心、海南省第五人民医院、海南省眼科医院、海南省安宁医院、琼海市、万宁市、定安县、屯昌县、琼中黎族苗族自治区、五指山市</t>
  </si>
  <si>
    <t>甲氨蝶呤注射液</t>
  </si>
  <si>
    <t>2ml:50mg*1瓶/瓶</t>
  </si>
  <si>
    <t>Pfizer (Perth) Pty Limited</t>
  </si>
  <si>
    <t>注射用甲氨蝶呤</t>
  </si>
  <si>
    <t>冻干粉针剂</t>
  </si>
  <si>
    <t>5mg*5瓶/盒</t>
  </si>
  <si>
    <t>广东岭南制药有限公司</t>
  </si>
  <si>
    <t>海南省中医院、海南省干部疗养院、海南省妇女儿童医学中心、海南省第五人民医院、海南省眼科医院、海南省安宁医院、海口市、澄迈县、文昌市</t>
  </si>
  <si>
    <t>5mg*10支/盒</t>
  </si>
  <si>
    <t>辅仁药业集团熙德隆肿瘤药品有限公司</t>
  </si>
  <si>
    <t>三亚市、陵水黎族自治区、乐东黎族自治区、保亭黎族苗族自治区</t>
  </si>
  <si>
    <t>5mg*10支/支</t>
  </si>
  <si>
    <t>山西普德药业有限公司</t>
  </si>
  <si>
    <t>儋州市、洋浦经济开发区、东方市、临高县、昌江县、白沙市</t>
  </si>
  <si>
    <t>重酒石酸间羟胺注射液</t>
  </si>
  <si>
    <t>1ml:10mg*2支/盒</t>
  </si>
  <si>
    <t>北京市永康药业有限公司</t>
  </si>
  <si>
    <t>海南省人民医院、海南省中医院、海南省干部疗养院、海南省妇女儿童医学中心、海南省第五人民医院、海南省眼科医院、海南省安宁医院、三亚市、陵水黎族自治区、乐东黎族自治区、保亭黎族苗族自治区、琼海市、万宁市、定安县、屯昌县、琼中黎族苗族自治区、五指山市、儋州市、洋浦经济开发区、东方市、临高县、昌江县、白沙市</t>
  </si>
  <si>
    <t>1ml:10mg(间羟胺)*10支/盒</t>
  </si>
  <si>
    <t>西南药业股份有限公司</t>
  </si>
  <si>
    <t>海南医学院第一附属医院、海南医学院第二附属医院、海口市、澄迈县、文昌市</t>
  </si>
  <si>
    <t>硫代硫酸钠注射液</t>
  </si>
  <si>
    <t>20ml:1g*5支/盒</t>
  </si>
  <si>
    <t>重庆药友制药有限责任公司</t>
  </si>
  <si>
    <t>注射用硫代硫酸钠</t>
  </si>
  <si>
    <t>0.64g(按无水硫代硫酸钠计:相当于1g的五水合硫代硫酸钠)*10瓶/盒</t>
  </si>
  <si>
    <t>上海上药新亚药业有限公司</t>
  </si>
  <si>
    <t>注射用糜蛋白酶</t>
  </si>
  <si>
    <t>4000IU*2瓶/盒</t>
  </si>
  <si>
    <t>上海上药第一生化药业有限公司</t>
  </si>
  <si>
    <t>盐酸肾上腺素注射液</t>
  </si>
  <si>
    <t>1ml:1mg*10支/盒</t>
  </si>
  <si>
    <t>远大医药（中国）有限公司</t>
  </si>
  <si>
    <t>三亚市、陵水黎族自治区、乐东黎族自治区、保亭黎族苗族自治区、儋州市、洋浦经济开发区、东方市、临高县、昌江县、白沙市</t>
  </si>
  <si>
    <t>1ml:1mg*2支/盒</t>
  </si>
  <si>
    <t>上海禾丰制药有限公司</t>
  </si>
  <si>
    <t>海口市、澄迈县、文昌市、琼海市、万宁市、定安县、屯昌县、琼中黎族苗族自治区、五指山市</t>
  </si>
  <si>
    <t>重庆迪康长江制药有限公司</t>
  </si>
  <si>
    <t>海南省人民医院、海南医学院第一附属医院</t>
  </si>
  <si>
    <t>海南医学院第二附属医院、海南省中医院、海南省干部疗养院、海南省妇女儿童医学中心、海南省第五人民医院、海南省眼科医院、海南省安宁医院</t>
  </si>
  <si>
    <t>甲硫酸新斯的明注射液</t>
  </si>
  <si>
    <t>2ml:1mg*10支/盒</t>
  </si>
  <si>
    <t>上海信谊金朱药业有限公司</t>
  </si>
  <si>
    <t>1ml:0.5mg*10支/盒</t>
  </si>
  <si>
    <t>河南润弘制药股份有限公司</t>
  </si>
  <si>
    <t>注射用甲硫酸新斯的明</t>
  </si>
  <si>
    <t>1mg*2瓶/盒</t>
  </si>
  <si>
    <t>江苏九旭药业有限公司</t>
  </si>
  <si>
    <t>乳酸依沙吖啶注射液</t>
  </si>
  <si>
    <t>2ml:50mg*10支/盒</t>
  </si>
  <si>
    <t>四川宝鉴堂药业有限公司</t>
  </si>
  <si>
    <t>海南医学院第一附属医院、海南医学院第二附属医院、三亚市、陵水黎族自治区、乐东黎族自治区、保亭黎族苗族自治区、海口市、澄迈县、文昌市、琼海市、万宁市、定安县、屯昌县、琼中黎族苗族自治区、五指山市</t>
  </si>
  <si>
    <t>2ml:50mg*2支/盒</t>
  </si>
  <si>
    <t>青海制药厂有限公司</t>
  </si>
  <si>
    <t>海南省人民医院、海南省中医院、海南省干部疗养院、海南省妇女儿童医学中心、海南省第五人民医院、海南省眼科医院、海南省安宁医院、儋州市、洋浦经济开发区、东方市、临高县、昌江县、白沙市</t>
  </si>
  <si>
    <t>盐酸异丙肾上腺素注射液</t>
  </si>
  <si>
    <t>2ml:1mg*2支/盒</t>
  </si>
  <si>
    <t>海南省人民医院、海南医学院第一附属医院、海口市、澄迈县、文昌市、琼海市、万宁市、定安县、屯昌县、琼中黎族苗族自治区、五指山市、儋州市、洋浦经济开发区、东方市、临高县、昌江县、白沙市</t>
  </si>
  <si>
    <t>海南医学院第二附属医院、海南省中医院、海南省干部疗养院、海南省妇女儿童医学中心、海南省第五人民医院、海南省眼科医院、海南省安宁医院、三亚市、陵水黎族自治区、乐东黎族自治区、保亭黎族苗族自治区</t>
  </si>
  <si>
    <t>注：1.重庆联盟采购文件明确规定中选产品价格不对外公开，市县医保局可通过省医保局印发的内部文件查看中选产品价格，医疗机构和企业可在签订三方协议时查看中选产品价格；
    2.表中涉及的规格为代表品，该中选企业实际提供的中选规格以附件13中选产品供应清单为准；
    3.前期报量为0，但所在区域已明确供货企业的医院，必须由指定区域的指定企业作为供货企业；前期报量为0且所在区域未明确供货企业的医院，可自行在中选企业中选择供货企业。</t>
  </si>
  <si>
    <t>附件13.重庆联盟短缺药品中选企业（海南）供应清单</t>
  </si>
  <si>
    <t>1ml:10mg*10支/盒</t>
  </si>
  <si>
    <t>1ml:500ug*10支/盒</t>
  </si>
  <si>
    <t>附件14.各市县重庆联盟短缺药品集采协议采购量统计表（单位：片／支／瓶）</t>
  </si>
  <si>
    <t>药品名称</t>
  </si>
  <si>
    <t>规格</t>
  </si>
  <si>
    <t>海口</t>
  </si>
  <si>
    <t>三亚</t>
  </si>
  <si>
    <t>儋州</t>
  </si>
  <si>
    <t>白沙</t>
  </si>
  <si>
    <t>昌江</t>
  </si>
  <si>
    <t>澄迈</t>
  </si>
  <si>
    <t>定安</t>
  </si>
  <si>
    <t>东方</t>
  </si>
  <si>
    <t>临高</t>
  </si>
  <si>
    <t>陵水</t>
  </si>
  <si>
    <t>琼中</t>
  </si>
  <si>
    <t>屯昌</t>
  </si>
  <si>
    <t>万宁</t>
  </si>
  <si>
    <t>文昌</t>
  </si>
  <si>
    <t>五指山</t>
  </si>
  <si>
    <t>洋浦</t>
  </si>
  <si>
    <t>乐东</t>
  </si>
  <si>
    <t>保亭</t>
  </si>
  <si>
    <t>琼海</t>
  </si>
  <si>
    <t>市县合计</t>
  </si>
  <si>
    <t>120万单位</t>
  </si>
  <si>
    <t>1ml:6IU</t>
  </si>
  <si>
    <t>1ml:10mg</t>
  </si>
  <si>
    <t>10mg</t>
  </si>
  <si>
    <t>0.1g</t>
  </si>
  <si>
    <t>1ml:20mg</t>
  </si>
  <si>
    <t>2ml:50mg</t>
  </si>
  <si>
    <t>5mg</t>
  </si>
  <si>
    <t>20ml:1g</t>
  </si>
  <si>
    <t>0.64g(按无水硫代硫酸钠计:相当于1g的五水合硫代硫酸钠)</t>
  </si>
  <si>
    <t>4000IU</t>
  </si>
  <si>
    <t>1ml:1mg</t>
  </si>
  <si>
    <t>2ml:1mg</t>
  </si>
  <si>
    <t>1ml:0.5mg</t>
  </si>
  <si>
    <t>1mg</t>
  </si>
  <si>
    <t>备注：1.省医保局已对任务量进行换算，该表格中任务量即为各市县协议采购量；2.某药品医保预付金额=某药品总采购金额*40%；3.某药品总采购金额=每片或每支单价*某药品协议采购量。</t>
  </si>
  <si>
    <t>附件15.省属医院短缺药品联盟带量采购协议采购量统计表（单位：片／支／瓶）</t>
  </si>
  <si>
    <t>省人民医院</t>
  </si>
  <si>
    <t>省中医院</t>
  </si>
  <si>
    <t>海医附一</t>
  </si>
  <si>
    <t>海医附二</t>
  </si>
  <si>
    <t>省干部疗养院</t>
  </si>
  <si>
    <t>省安宁医院</t>
  </si>
  <si>
    <t>省第五人民医院</t>
  </si>
  <si>
    <t>省眼科医院</t>
  </si>
  <si>
    <t>省妇女儿童医学中心</t>
  </si>
  <si>
    <t>合计</t>
  </si>
  <si>
    <t>备注：1.省医保局已对任务量进行换算，该表格中任务量即为各省属医院协议采购量；2.某药品医保预付金额=某药品总采购金额*40%；3.某药品总采购金额=每片或每支单价*某药品协议采购量。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</si>
</sst>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name val="宋体"/>
      <family val="0"/>
    </font>
    <font>
      <sz val="26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28"/>
      <name val="方正小标宋_GBK"/>
      <family val="4"/>
    </font>
    <font>
      <sz val="12"/>
      <color indexed="8"/>
      <name val="宋体"/>
      <family val="0"/>
    </font>
    <font>
      <sz val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_GBK"/>
      <family val="4"/>
    </font>
    <font>
      <b/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FB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7" fillId="0" borderId="0" applyFill="0" applyBorder="0" applyAlignment="0" applyProtection="0"/>
    <xf numFmtId="41" fontId="17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7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7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 applyProtection="1">
      <alignment horizontal="center" vertical="center" wrapText="1"/>
      <protection/>
    </xf>
    <xf numFmtId="0" fontId="51" fillId="34" borderId="9" xfId="0" applyFont="1" applyFill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>
      <alignment horizontal="left" vertical="center"/>
    </xf>
    <xf numFmtId="0" fontId="51" fillId="34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34" borderId="9" xfId="0" applyFont="1" applyFill="1" applyBorder="1" applyAlignment="1">
      <alignment horizontal="left" vertical="center" wrapText="1"/>
    </xf>
    <xf numFmtId="0" fontId="0" fillId="34" borderId="9" xfId="0" applyFont="1" applyFill="1" applyBorder="1" applyAlignment="1" applyProtection="1">
      <alignment horizontal="center" vertical="center" wrapText="1"/>
      <protection/>
    </xf>
    <xf numFmtId="0" fontId="52" fillId="34" borderId="9" xfId="0" applyFont="1" applyFill="1" applyBorder="1" applyAlignment="1" applyProtection="1">
      <alignment horizontal="center" vertical="center" wrapText="1"/>
      <protection/>
    </xf>
    <xf numFmtId="0" fontId="0" fillId="34" borderId="9" xfId="0" applyFont="1" applyFill="1" applyBorder="1" applyAlignment="1">
      <alignment horizontal="left" vertical="center"/>
    </xf>
    <xf numFmtId="0" fontId="52" fillId="34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/>
    </xf>
    <xf numFmtId="0" fontId="51" fillId="34" borderId="0" xfId="0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5" borderId="9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9" fontId="5" fillId="34" borderId="9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A34" sqref="A34:G34"/>
    </sheetView>
  </sheetViews>
  <sheetFormatPr defaultColWidth="9.00390625" defaultRowHeight="14.25"/>
  <cols>
    <col min="1" max="1" width="6.75390625" style="0" customWidth="1"/>
    <col min="2" max="2" width="22.25390625" style="0" customWidth="1"/>
    <col min="3" max="3" width="16.25390625" style="0" customWidth="1"/>
    <col min="4" max="4" width="18.625" style="0" customWidth="1"/>
    <col min="5" max="5" width="26.75390625" style="0" customWidth="1"/>
    <col min="6" max="6" width="9.75390625" style="45" customWidth="1"/>
    <col min="7" max="7" width="83.00390625" style="0" customWidth="1"/>
  </cols>
  <sheetData>
    <row r="1" spans="1:7" ht="72.75" customHeight="1">
      <c r="A1" s="3" t="s">
        <v>0</v>
      </c>
      <c r="B1" s="3"/>
      <c r="C1" s="3"/>
      <c r="D1" s="3"/>
      <c r="E1" s="3"/>
      <c r="F1" s="3"/>
      <c r="G1" s="3"/>
    </row>
    <row r="2" spans="1:7" ht="36" customHeight="1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6" t="s">
        <v>7</v>
      </c>
    </row>
    <row r="3" spans="1:7" ht="51" customHeight="1">
      <c r="A3" s="4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48">
        <v>0.8</v>
      </c>
      <c r="G3" s="29" t="s">
        <v>12</v>
      </c>
    </row>
    <row r="4" spans="1:7" ht="42" customHeight="1">
      <c r="A4" s="49"/>
      <c r="B4" s="7" t="s">
        <v>8</v>
      </c>
      <c r="C4" s="7" t="s">
        <v>9</v>
      </c>
      <c r="D4" s="7" t="s">
        <v>13</v>
      </c>
      <c r="E4" s="7" t="s">
        <v>14</v>
      </c>
      <c r="F4" s="48">
        <v>0.8</v>
      </c>
      <c r="G4" s="29" t="s">
        <v>15</v>
      </c>
    </row>
    <row r="5" spans="1:7" ht="49.5" customHeight="1">
      <c r="A5" s="47">
        <v>2</v>
      </c>
      <c r="B5" s="7" t="s">
        <v>16</v>
      </c>
      <c r="C5" s="7" t="s">
        <v>17</v>
      </c>
      <c r="D5" s="7" t="s">
        <v>18</v>
      </c>
      <c r="E5" s="7" t="s">
        <v>19</v>
      </c>
      <c r="F5" s="48">
        <v>0.8</v>
      </c>
      <c r="G5" s="29" t="s">
        <v>20</v>
      </c>
    </row>
    <row r="6" spans="1:7" ht="42.75" customHeight="1">
      <c r="A6" s="49">
        <v>2</v>
      </c>
      <c r="B6" s="7" t="s">
        <v>16</v>
      </c>
      <c r="C6" s="7" t="s">
        <v>17</v>
      </c>
      <c r="D6" s="7" t="s">
        <v>18</v>
      </c>
      <c r="E6" s="7" t="s">
        <v>21</v>
      </c>
      <c r="F6" s="48">
        <v>0.8</v>
      </c>
      <c r="G6" s="29" t="s">
        <v>22</v>
      </c>
    </row>
    <row r="7" spans="1:7" ht="34.5" customHeight="1">
      <c r="A7" s="29">
        <v>3</v>
      </c>
      <c r="B7" s="7" t="s">
        <v>23</v>
      </c>
      <c r="C7" s="7" t="s">
        <v>17</v>
      </c>
      <c r="D7" s="7" t="s">
        <v>24</v>
      </c>
      <c r="E7" s="7" t="s">
        <v>25</v>
      </c>
      <c r="F7" s="48">
        <v>0.8</v>
      </c>
      <c r="G7" s="29" t="s">
        <v>26</v>
      </c>
    </row>
    <row r="8" spans="1:7" ht="48" customHeight="1">
      <c r="A8" s="47">
        <v>4</v>
      </c>
      <c r="B8" s="7" t="s">
        <v>27</v>
      </c>
      <c r="C8" s="7" t="s">
        <v>28</v>
      </c>
      <c r="D8" s="7" t="s">
        <v>29</v>
      </c>
      <c r="E8" s="7" t="s">
        <v>30</v>
      </c>
      <c r="F8" s="48">
        <v>0.8</v>
      </c>
      <c r="G8" s="29" t="s">
        <v>31</v>
      </c>
    </row>
    <row r="9" spans="1:7" ht="31.5" customHeight="1">
      <c r="A9" s="49">
        <v>4</v>
      </c>
      <c r="B9" s="7" t="s">
        <v>27</v>
      </c>
      <c r="C9" s="7" t="s">
        <v>28</v>
      </c>
      <c r="D9" s="7" t="s">
        <v>32</v>
      </c>
      <c r="E9" s="7" t="s">
        <v>33</v>
      </c>
      <c r="F9" s="48">
        <v>0.8</v>
      </c>
      <c r="G9" s="29" t="s">
        <v>34</v>
      </c>
    </row>
    <row r="10" spans="1:7" ht="27" customHeight="1">
      <c r="A10" s="29">
        <v>5</v>
      </c>
      <c r="B10" s="7" t="s">
        <v>35</v>
      </c>
      <c r="C10" s="7" t="s">
        <v>36</v>
      </c>
      <c r="D10" s="7" t="s">
        <v>37</v>
      </c>
      <c r="E10" s="7" t="s">
        <v>38</v>
      </c>
      <c r="F10" s="48">
        <v>0.8</v>
      </c>
      <c r="G10" s="29" t="s">
        <v>26</v>
      </c>
    </row>
    <row r="11" spans="1:7" ht="48" customHeight="1">
      <c r="A11" s="47">
        <v>6</v>
      </c>
      <c r="B11" s="7" t="s">
        <v>39</v>
      </c>
      <c r="C11" s="7" t="s">
        <v>17</v>
      </c>
      <c r="D11" s="7" t="s">
        <v>40</v>
      </c>
      <c r="E11" s="7" t="s">
        <v>41</v>
      </c>
      <c r="F11" s="48">
        <v>0.8</v>
      </c>
      <c r="G11" s="29" t="s">
        <v>42</v>
      </c>
    </row>
    <row r="12" spans="1:7" ht="42.75" customHeight="1">
      <c r="A12" s="50"/>
      <c r="B12" s="7" t="s">
        <v>39</v>
      </c>
      <c r="C12" s="7" t="s">
        <v>17</v>
      </c>
      <c r="D12" s="7" t="s">
        <v>40</v>
      </c>
      <c r="E12" s="7" t="s">
        <v>43</v>
      </c>
      <c r="F12" s="48">
        <v>0.8</v>
      </c>
      <c r="G12" s="29" t="s">
        <v>44</v>
      </c>
    </row>
    <row r="13" spans="1:7" ht="45.75" customHeight="1">
      <c r="A13" s="50"/>
      <c r="B13" s="7" t="s">
        <v>39</v>
      </c>
      <c r="C13" s="7" t="s">
        <v>17</v>
      </c>
      <c r="D13" s="7" t="s">
        <v>40</v>
      </c>
      <c r="E13" s="7" t="s">
        <v>45</v>
      </c>
      <c r="F13" s="48">
        <v>0.8</v>
      </c>
      <c r="G13" s="29" t="s">
        <v>46</v>
      </c>
    </row>
    <row r="14" spans="1:7" ht="42" customHeight="1">
      <c r="A14" s="29">
        <v>7</v>
      </c>
      <c r="B14" s="7" t="s">
        <v>47</v>
      </c>
      <c r="C14" s="7" t="s">
        <v>17</v>
      </c>
      <c r="D14" s="7" t="s">
        <v>48</v>
      </c>
      <c r="E14" s="7" t="s">
        <v>49</v>
      </c>
      <c r="F14" s="48">
        <v>0.8</v>
      </c>
      <c r="G14" s="29" t="s">
        <v>26</v>
      </c>
    </row>
    <row r="15" spans="1:7" ht="36.75" customHeight="1">
      <c r="A15" s="47">
        <v>8</v>
      </c>
      <c r="B15" s="7" t="s">
        <v>50</v>
      </c>
      <c r="C15" s="7" t="s">
        <v>51</v>
      </c>
      <c r="D15" s="7" t="s">
        <v>52</v>
      </c>
      <c r="E15" s="7" t="s">
        <v>53</v>
      </c>
      <c r="F15" s="48">
        <v>0.8</v>
      </c>
      <c r="G15" s="29" t="s">
        <v>54</v>
      </c>
    </row>
    <row r="16" spans="1:7" ht="34.5" customHeight="1">
      <c r="A16" s="50">
        <v>8</v>
      </c>
      <c r="B16" s="7" t="s">
        <v>50</v>
      </c>
      <c r="C16" s="7" t="s">
        <v>51</v>
      </c>
      <c r="D16" s="7" t="s">
        <v>55</v>
      </c>
      <c r="E16" s="7" t="s">
        <v>56</v>
      </c>
      <c r="F16" s="48">
        <v>0.8</v>
      </c>
      <c r="G16" s="29" t="s">
        <v>57</v>
      </c>
    </row>
    <row r="17" spans="1:7" ht="31.5" customHeight="1">
      <c r="A17" s="50">
        <v>8</v>
      </c>
      <c r="B17" s="7" t="s">
        <v>50</v>
      </c>
      <c r="C17" s="7" t="s">
        <v>28</v>
      </c>
      <c r="D17" s="7" t="s">
        <v>58</v>
      </c>
      <c r="E17" s="7" t="s">
        <v>59</v>
      </c>
      <c r="F17" s="48">
        <v>0.8</v>
      </c>
      <c r="G17" s="29" t="s">
        <v>60</v>
      </c>
    </row>
    <row r="18" spans="1:7" ht="63" customHeight="1">
      <c r="A18" s="29">
        <v>9</v>
      </c>
      <c r="B18" s="7" t="s">
        <v>61</v>
      </c>
      <c r="C18" s="7" t="s">
        <v>17</v>
      </c>
      <c r="D18" s="7" t="s">
        <v>62</v>
      </c>
      <c r="E18" s="7" t="s">
        <v>63</v>
      </c>
      <c r="F18" s="48">
        <v>0.8</v>
      </c>
      <c r="G18" s="29" t="s">
        <v>64</v>
      </c>
    </row>
    <row r="19" spans="1:7" ht="36" customHeight="1">
      <c r="A19" s="29">
        <v>9</v>
      </c>
      <c r="B19" s="7" t="s">
        <v>61</v>
      </c>
      <c r="C19" s="7" t="s">
        <v>17</v>
      </c>
      <c r="D19" s="7" t="s">
        <v>65</v>
      </c>
      <c r="E19" s="7" t="s">
        <v>66</v>
      </c>
      <c r="F19" s="48">
        <v>0.8</v>
      </c>
      <c r="G19" s="29" t="s">
        <v>67</v>
      </c>
    </row>
    <row r="20" spans="1:7" ht="33" customHeight="1">
      <c r="A20" s="27">
        <v>10</v>
      </c>
      <c r="B20" s="12" t="s">
        <v>68</v>
      </c>
      <c r="C20" s="12" t="s">
        <v>17</v>
      </c>
      <c r="D20" s="12" t="s">
        <v>69</v>
      </c>
      <c r="E20" s="12" t="s">
        <v>70</v>
      </c>
      <c r="F20" s="48">
        <v>0.8</v>
      </c>
      <c r="G20" s="27" t="s">
        <v>26</v>
      </c>
    </row>
    <row r="21" spans="1:7" ht="60.75" customHeight="1">
      <c r="A21" s="27">
        <v>11</v>
      </c>
      <c r="B21" s="12" t="s">
        <v>71</v>
      </c>
      <c r="C21" s="12" t="s">
        <v>9</v>
      </c>
      <c r="D21" s="12" t="s">
        <v>72</v>
      </c>
      <c r="E21" s="12" t="s">
        <v>73</v>
      </c>
      <c r="F21" s="48">
        <v>0.8</v>
      </c>
      <c r="G21" s="27" t="s">
        <v>26</v>
      </c>
    </row>
    <row r="22" spans="1:7" ht="34.5" customHeight="1">
      <c r="A22" s="27">
        <v>12</v>
      </c>
      <c r="B22" s="12" t="s">
        <v>74</v>
      </c>
      <c r="C22" s="12" t="s">
        <v>28</v>
      </c>
      <c r="D22" s="12" t="s">
        <v>75</v>
      </c>
      <c r="E22" s="12" t="s">
        <v>76</v>
      </c>
      <c r="F22" s="48">
        <v>0.8</v>
      </c>
      <c r="G22" s="27" t="s">
        <v>26</v>
      </c>
    </row>
    <row r="23" spans="1:7" ht="48" customHeight="1">
      <c r="A23" s="47">
        <v>13</v>
      </c>
      <c r="B23" s="7" t="s">
        <v>77</v>
      </c>
      <c r="C23" s="7" t="s">
        <v>17</v>
      </c>
      <c r="D23" s="7" t="s">
        <v>78</v>
      </c>
      <c r="E23" s="7" t="s">
        <v>79</v>
      </c>
      <c r="F23" s="48">
        <v>0.8</v>
      </c>
      <c r="G23" s="29" t="s">
        <v>80</v>
      </c>
    </row>
    <row r="24" spans="1:7" ht="37.5" customHeight="1">
      <c r="A24" s="50"/>
      <c r="B24" s="7" t="s">
        <v>77</v>
      </c>
      <c r="C24" s="7" t="s">
        <v>17</v>
      </c>
      <c r="D24" s="7" t="s">
        <v>81</v>
      </c>
      <c r="E24" s="7" t="s">
        <v>82</v>
      </c>
      <c r="F24" s="48">
        <v>0.8</v>
      </c>
      <c r="G24" s="29" t="s">
        <v>83</v>
      </c>
    </row>
    <row r="25" spans="1:7" ht="31.5" customHeight="1">
      <c r="A25" s="50"/>
      <c r="B25" s="7" t="s">
        <v>77</v>
      </c>
      <c r="C25" s="7" t="s">
        <v>17</v>
      </c>
      <c r="D25" s="7" t="s">
        <v>78</v>
      </c>
      <c r="E25" s="7" t="s">
        <v>84</v>
      </c>
      <c r="F25" s="48">
        <v>0.8</v>
      </c>
      <c r="G25" s="29" t="s">
        <v>85</v>
      </c>
    </row>
    <row r="26" spans="1:7" ht="39.75" customHeight="1">
      <c r="A26" s="50"/>
      <c r="B26" s="7" t="s">
        <v>77</v>
      </c>
      <c r="C26" s="7" t="s">
        <v>17</v>
      </c>
      <c r="D26" s="7" t="s">
        <v>78</v>
      </c>
      <c r="E26" s="7" t="s">
        <v>43</v>
      </c>
      <c r="F26" s="48">
        <v>0.8</v>
      </c>
      <c r="G26" s="29" t="s">
        <v>86</v>
      </c>
    </row>
    <row r="27" spans="1:7" ht="27" customHeight="1">
      <c r="A27" s="47">
        <v>14</v>
      </c>
      <c r="B27" s="12" t="s">
        <v>87</v>
      </c>
      <c r="C27" s="12" t="s">
        <v>17</v>
      </c>
      <c r="D27" s="12" t="s">
        <v>88</v>
      </c>
      <c r="E27" s="12" t="s">
        <v>89</v>
      </c>
      <c r="F27" s="48">
        <v>0.8</v>
      </c>
      <c r="G27" s="27" t="s">
        <v>26</v>
      </c>
    </row>
    <row r="28" spans="1:7" ht="24.75" customHeight="1">
      <c r="A28" s="50">
        <v>14</v>
      </c>
      <c r="B28" s="12" t="s">
        <v>87</v>
      </c>
      <c r="C28" s="12" t="s">
        <v>17</v>
      </c>
      <c r="D28" s="12" t="s">
        <v>90</v>
      </c>
      <c r="E28" s="12" t="s">
        <v>91</v>
      </c>
      <c r="F28" s="48">
        <v>0.8</v>
      </c>
      <c r="G28" s="27" t="s">
        <v>26</v>
      </c>
    </row>
    <row r="29" spans="1:7" ht="30.75" customHeight="1">
      <c r="A29" s="27">
        <v>15</v>
      </c>
      <c r="B29" s="12" t="s">
        <v>92</v>
      </c>
      <c r="C29" s="12" t="s">
        <v>51</v>
      </c>
      <c r="D29" s="12" t="s">
        <v>93</v>
      </c>
      <c r="E29" s="12" t="s">
        <v>94</v>
      </c>
      <c r="F29" s="48">
        <v>0.8</v>
      </c>
      <c r="G29" s="27" t="s">
        <v>26</v>
      </c>
    </row>
    <row r="30" spans="1:7" ht="49.5" customHeight="1">
      <c r="A30" s="47">
        <v>16</v>
      </c>
      <c r="B30" s="12" t="s">
        <v>95</v>
      </c>
      <c r="C30" s="12" t="s">
        <v>17</v>
      </c>
      <c r="D30" s="12" t="s">
        <v>96</v>
      </c>
      <c r="E30" s="12" t="s">
        <v>97</v>
      </c>
      <c r="F30" s="48">
        <v>0.8</v>
      </c>
      <c r="G30" s="27" t="s">
        <v>98</v>
      </c>
    </row>
    <row r="31" spans="1:7" ht="51" customHeight="1">
      <c r="A31" s="50">
        <v>16</v>
      </c>
      <c r="B31" s="12" t="s">
        <v>95</v>
      </c>
      <c r="C31" s="12" t="s">
        <v>17</v>
      </c>
      <c r="D31" s="12" t="s">
        <v>99</v>
      </c>
      <c r="E31" s="12" t="s">
        <v>100</v>
      </c>
      <c r="F31" s="48">
        <v>0.8</v>
      </c>
      <c r="G31" s="27" t="s">
        <v>101</v>
      </c>
    </row>
    <row r="32" spans="1:7" ht="57" customHeight="1">
      <c r="A32" s="47">
        <v>17</v>
      </c>
      <c r="B32" s="7" t="s">
        <v>102</v>
      </c>
      <c r="C32" s="7" t="s">
        <v>17</v>
      </c>
      <c r="D32" s="7" t="s">
        <v>103</v>
      </c>
      <c r="E32" s="7" t="s">
        <v>82</v>
      </c>
      <c r="F32" s="48">
        <v>0.8</v>
      </c>
      <c r="G32" s="29" t="s">
        <v>104</v>
      </c>
    </row>
    <row r="33" spans="1:7" ht="60.75" customHeight="1">
      <c r="A33" s="49">
        <v>17</v>
      </c>
      <c r="B33" s="7" t="s">
        <v>102</v>
      </c>
      <c r="C33" s="7" t="s">
        <v>17</v>
      </c>
      <c r="D33" s="7" t="s">
        <v>103</v>
      </c>
      <c r="E33" s="7" t="s">
        <v>66</v>
      </c>
      <c r="F33" s="48">
        <v>0.8</v>
      </c>
      <c r="G33" s="29" t="s">
        <v>105</v>
      </c>
    </row>
    <row r="34" spans="1:7" ht="76.5" customHeight="1">
      <c r="A34" s="18" t="s">
        <v>106</v>
      </c>
      <c r="B34" s="18"/>
      <c r="C34" s="18"/>
      <c r="D34" s="18"/>
      <c r="E34" s="18"/>
      <c r="F34" s="51"/>
      <c r="G34" s="18"/>
    </row>
  </sheetData>
  <sheetProtection/>
  <mergeCells count="11">
    <mergeCell ref="A1:G1"/>
    <mergeCell ref="A34:G34"/>
    <mergeCell ref="A3:A4"/>
    <mergeCell ref="A5:A6"/>
    <mergeCell ref="A8:A9"/>
    <mergeCell ref="A11:A13"/>
    <mergeCell ref="A15:A17"/>
    <mergeCell ref="A23:A26"/>
    <mergeCell ref="A27:A28"/>
    <mergeCell ref="A30:A31"/>
    <mergeCell ref="A32:A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D21" sqref="D21"/>
    </sheetView>
  </sheetViews>
  <sheetFormatPr defaultColWidth="7.875" defaultRowHeight="14.25"/>
  <cols>
    <col min="1" max="1" width="8.375" style="1" customWidth="1"/>
    <col min="2" max="2" width="29.875" style="1" customWidth="1"/>
    <col min="3" max="3" width="17.125" style="1" customWidth="1"/>
    <col min="4" max="4" width="30.25390625" style="1" customWidth="1"/>
    <col min="5" max="5" width="39.875" style="1" customWidth="1"/>
    <col min="6" max="6" width="7.875" style="1" customWidth="1"/>
    <col min="7" max="7" width="11.00390625" style="1" customWidth="1"/>
    <col min="8" max="16384" width="7.875" style="1" customWidth="1"/>
  </cols>
  <sheetData>
    <row r="1" spans="1:5" ht="54.75" customHeight="1">
      <c r="A1" s="41" t="s">
        <v>107</v>
      </c>
      <c r="B1" s="41"/>
      <c r="C1" s="41"/>
      <c r="D1" s="41"/>
      <c r="E1" s="41"/>
    </row>
    <row r="2" spans="1:5" ht="30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</row>
    <row r="3" spans="1:5" ht="18" customHeight="1">
      <c r="A3" s="43">
        <v>1</v>
      </c>
      <c r="B3" s="44" t="s">
        <v>8</v>
      </c>
      <c r="C3" s="44" t="s">
        <v>9</v>
      </c>
      <c r="D3" s="44" t="s">
        <v>13</v>
      </c>
      <c r="E3" s="44" t="s">
        <v>14</v>
      </c>
    </row>
    <row r="4" spans="1:5" ht="18" customHeight="1">
      <c r="A4" s="43">
        <v>1</v>
      </c>
      <c r="B4" s="44" t="s">
        <v>8</v>
      </c>
      <c r="C4" s="44" t="s">
        <v>9</v>
      </c>
      <c r="D4" s="44" t="s">
        <v>10</v>
      </c>
      <c r="E4" s="44" t="s">
        <v>11</v>
      </c>
    </row>
    <row r="5" spans="1:5" ht="18" customHeight="1">
      <c r="A5" s="43">
        <v>2</v>
      </c>
      <c r="B5" s="44" t="s">
        <v>16</v>
      </c>
      <c r="C5" s="44" t="s">
        <v>17</v>
      </c>
      <c r="D5" s="44" t="s">
        <v>18</v>
      </c>
      <c r="E5" s="44" t="s">
        <v>19</v>
      </c>
    </row>
    <row r="6" spans="1:5" ht="18" customHeight="1">
      <c r="A6" s="43">
        <v>2</v>
      </c>
      <c r="B6" s="44" t="s">
        <v>16</v>
      </c>
      <c r="C6" s="44" t="s">
        <v>17</v>
      </c>
      <c r="D6" s="44" t="s">
        <v>18</v>
      </c>
      <c r="E6" s="44" t="s">
        <v>21</v>
      </c>
    </row>
    <row r="7" spans="1:5" ht="18" customHeight="1">
      <c r="A7" s="43">
        <v>3</v>
      </c>
      <c r="B7" s="44" t="s">
        <v>23</v>
      </c>
      <c r="C7" s="44" t="s">
        <v>17</v>
      </c>
      <c r="D7" s="44" t="s">
        <v>24</v>
      </c>
      <c r="E7" s="44" t="s">
        <v>25</v>
      </c>
    </row>
    <row r="8" spans="1:5" ht="18" customHeight="1">
      <c r="A8" s="43">
        <v>4</v>
      </c>
      <c r="B8" s="44" t="s">
        <v>27</v>
      </c>
      <c r="C8" s="44" t="s">
        <v>28</v>
      </c>
      <c r="D8" s="44" t="s">
        <v>29</v>
      </c>
      <c r="E8" s="44" t="s">
        <v>30</v>
      </c>
    </row>
    <row r="9" spans="1:5" ht="18" customHeight="1">
      <c r="A9" s="43">
        <v>4</v>
      </c>
      <c r="B9" s="44" t="s">
        <v>27</v>
      </c>
      <c r="C9" s="44" t="s">
        <v>28</v>
      </c>
      <c r="D9" s="44" t="s">
        <v>32</v>
      </c>
      <c r="E9" s="44" t="s">
        <v>33</v>
      </c>
    </row>
    <row r="10" spans="1:5" ht="18" customHeight="1">
      <c r="A10" s="43">
        <v>5</v>
      </c>
      <c r="B10" s="44" t="s">
        <v>35</v>
      </c>
      <c r="C10" s="44" t="s">
        <v>36</v>
      </c>
      <c r="D10" s="44" t="s">
        <v>37</v>
      </c>
      <c r="E10" s="44" t="s">
        <v>38</v>
      </c>
    </row>
    <row r="11" spans="1:5" ht="18" customHeight="1">
      <c r="A11" s="43">
        <v>6</v>
      </c>
      <c r="B11" s="44" t="s">
        <v>39</v>
      </c>
      <c r="C11" s="44" t="s">
        <v>17</v>
      </c>
      <c r="D11" s="44" t="s">
        <v>40</v>
      </c>
      <c r="E11" s="44" t="s">
        <v>41</v>
      </c>
    </row>
    <row r="12" spans="1:5" ht="18" customHeight="1">
      <c r="A12" s="43">
        <v>6</v>
      </c>
      <c r="B12" s="44" t="s">
        <v>39</v>
      </c>
      <c r="C12" s="44" t="s">
        <v>17</v>
      </c>
      <c r="D12" s="44" t="s">
        <v>108</v>
      </c>
      <c r="E12" s="44" t="s">
        <v>41</v>
      </c>
    </row>
    <row r="13" spans="1:5" ht="18" customHeight="1">
      <c r="A13" s="43">
        <v>6</v>
      </c>
      <c r="B13" s="44" t="s">
        <v>39</v>
      </c>
      <c r="C13" s="44" t="s">
        <v>17</v>
      </c>
      <c r="D13" s="44" t="s">
        <v>40</v>
      </c>
      <c r="E13" s="44" t="s">
        <v>43</v>
      </c>
    </row>
    <row r="14" spans="1:5" ht="18" customHeight="1">
      <c r="A14" s="43">
        <v>6</v>
      </c>
      <c r="B14" s="44" t="s">
        <v>39</v>
      </c>
      <c r="C14" s="44" t="s">
        <v>17</v>
      </c>
      <c r="D14" s="44" t="s">
        <v>40</v>
      </c>
      <c r="E14" s="44" t="s">
        <v>45</v>
      </c>
    </row>
    <row r="15" spans="1:5" ht="18" customHeight="1">
      <c r="A15" s="43">
        <v>7</v>
      </c>
      <c r="B15" s="44" t="s">
        <v>47</v>
      </c>
      <c r="C15" s="44" t="s">
        <v>17</v>
      </c>
      <c r="D15" s="44" t="s">
        <v>48</v>
      </c>
      <c r="E15" s="44" t="s">
        <v>49</v>
      </c>
    </row>
    <row r="16" spans="1:5" ht="18" customHeight="1">
      <c r="A16" s="43">
        <v>8</v>
      </c>
      <c r="B16" s="44" t="s">
        <v>50</v>
      </c>
      <c r="C16" s="44" t="s">
        <v>51</v>
      </c>
      <c r="D16" s="44" t="s">
        <v>52</v>
      </c>
      <c r="E16" s="44" t="s">
        <v>53</v>
      </c>
    </row>
    <row r="17" spans="1:5" ht="18" customHeight="1">
      <c r="A17" s="43">
        <v>8</v>
      </c>
      <c r="B17" s="44" t="s">
        <v>50</v>
      </c>
      <c r="C17" s="44" t="s">
        <v>51</v>
      </c>
      <c r="D17" s="44" t="s">
        <v>55</v>
      </c>
      <c r="E17" s="44" t="s">
        <v>56</v>
      </c>
    </row>
    <row r="18" spans="1:5" ht="18" customHeight="1">
      <c r="A18" s="43">
        <v>8</v>
      </c>
      <c r="B18" s="44" t="s">
        <v>50</v>
      </c>
      <c r="C18" s="44" t="s">
        <v>28</v>
      </c>
      <c r="D18" s="44" t="s">
        <v>58</v>
      </c>
      <c r="E18" s="44" t="s">
        <v>59</v>
      </c>
    </row>
    <row r="19" spans="1:5" ht="18" customHeight="1">
      <c r="A19" s="43">
        <v>9</v>
      </c>
      <c r="B19" s="44" t="s">
        <v>61</v>
      </c>
      <c r="C19" s="44" t="s">
        <v>17</v>
      </c>
      <c r="D19" s="44" t="s">
        <v>62</v>
      </c>
      <c r="E19" s="44" t="s">
        <v>63</v>
      </c>
    </row>
    <row r="20" spans="1:5" ht="18" customHeight="1">
      <c r="A20" s="43">
        <v>9</v>
      </c>
      <c r="B20" s="44" t="s">
        <v>61</v>
      </c>
      <c r="C20" s="44" t="s">
        <v>17</v>
      </c>
      <c r="D20" s="44" t="s">
        <v>65</v>
      </c>
      <c r="E20" s="44" t="s">
        <v>66</v>
      </c>
    </row>
    <row r="21" spans="1:5" ht="18" customHeight="1">
      <c r="A21" s="43">
        <v>10</v>
      </c>
      <c r="B21" s="44" t="s">
        <v>68</v>
      </c>
      <c r="C21" s="44" t="s">
        <v>17</v>
      </c>
      <c r="D21" s="44" t="s">
        <v>69</v>
      </c>
      <c r="E21" s="44" t="s">
        <v>70</v>
      </c>
    </row>
    <row r="22" spans="1:5" ht="18" customHeight="1">
      <c r="A22" s="43">
        <v>11</v>
      </c>
      <c r="B22" s="44" t="s">
        <v>71</v>
      </c>
      <c r="C22" s="44" t="s">
        <v>9</v>
      </c>
      <c r="D22" s="44" t="s">
        <v>72</v>
      </c>
      <c r="E22" s="44" t="s">
        <v>73</v>
      </c>
    </row>
    <row r="23" spans="1:5" ht="18" customHeight="1">
      <c r="A23" s="43">
        <v>12</v>
      </c>
      <c r="B23" s="44" t="s">
        <v>74</v>
      </c>
      <c r="C23" s="44" t="s">
        <v>28</v>
      </c>
      <c r="D23" s="44" t="s">
        <v>75</v>
      </c>
      <c r="E23" s="44" t="s">
        <v>76</v>
      </c>
    </row>
    <row r="24" spans="1:5" ht="18" customHeight="1">
      <c r="A24" s="43">
        <v>13</v>
      </c>
      <c r="B24" s="44" t="s">
        <v>77</v>
      </c>
      <c r="C24" s="44" t="s">
        <v>17</v>
      </c>
      <c r="D24" s="44" t="s">
        <v>78</v>
      </c>
      <c r="E24" s="44" t="s">
        <v>79</v>
      </c>
    </row>
    <row r="25" spans="1:5" ht="18" customHeight="1">
      <c r="A25" s="43">
        <v>13</v>
      </c>
      <c r="B25" s="44" t="s">
        <v>77</v>
      </c>
      <c r="C25" s="44" t="s">
        <v>17</v>
      </c>
      <c r="D25" s="44" t="s">
        <v>81</v>
      </c>
      <c r="E25" s="44" t="s">
        <v>79</v>
      </c>
    </row>
    <row r="26" spans="1:5" ht="18" customHeight="1">
      <c r="A26" s="43">
        <v>13</v>
      </c>
      <c r="B26" s="44" t="s">
        <v>77</v>
      </c>
      <c r="C26" s="44" t="s">
        <v>17</v>
      </c>
      <c r="D26" s="44" t="s">
        <v>81</v>
      </c>
      <c r="E26" s="44" t="s">
        <v>82</v>
      </c>
    </row>
    <row r="27" spans="1:5" ht="18" customHeight="1">
      <c r="A27" s="43">
        <v>13</v>
      </c>
      <c r="B27" s="44" t="s">
        <v>77</v>
      </c>
      <c r="C27" s="44" t="s">
        <v>17</v>
      </c>
      <c r="D27" s="44" t="s">
        <v>78</v>
      </c>
      <c r="E27" s="44" t="s">
        <v>84</v>
      </c>
    </row>
    <row r="28" spans="1:5" ht="18" customHeight="1">
      <c r="A28" s="43">
        <v>13</v>
      </c>
      <c r="B28" s="44" t="s">
        <v>77</v>
      </c>
      <c r="C28" s="44" t="s">
        <v>17</v>
      </c>
      <c r="D28" s="44" t="s">
        <v>78</v>
      </c>
      <c r="E28" s="44" t="s">
        <v>43</v>
      </c>
    </row>
    <row r="29" spans="1:5" ht="18" customHeight="1">
      <c r="A29" s="43">
        <v>14</v>
      </c>
      <c r="B29" s="44" t="s">
        <v>87</v>
      </c>
      <c r="C29" s="44" t="s">
        <v>17</v>
      </c>
      <c r="D29" s="44" t="s">
        <v>88</v>
      </c>
      <c r="E29" s="44" t="s">
        <v>89</v>
      </c>
    </row>
    <row r="30" spans="1:5" ht="18" customHeight="1">
      <c r="A30" s="43">
        <v>14</v>
      </c>
      <c r="B30" s="44" t="s">
        <v>87</v>
      </c>
      <c r="C30" s="44" t="s">
        <v>17</v>
      </c>
      <c r="D30" s="44" t="s">
        <v>109</v>
      </c>
      <c r="E30" s="44" t="s">
        <v>89</v>
      </c>
    </row>
    <row r="31" spans="1:5" ht="18" customHeight="1">
      <c r="A31" s="43">
        <v>14</v>
      </c>
      <c r="B31" s="44" t="s">
        <v>87</v>
      </c>
      <c r="C31" s="44" t="s">
        <v>17</v>
      </c>
      <c r="D31" s="44" t="s">
        <v>90</v>
      </c>
      <c r="E31" s="44" t="s">
        <v>91</v>
      </c>
    </row>
    <row r="32" spans="1:5" ht="18" customHeight="1">
      <c r="A32" s="43">
        <v>15</v>
      </c>
      <c r="B32" s="44" t="s">
        <v>92</v>
      </c>
      <c r="C32" s="44" t="s">
        <v>51</v>
      </c>
      <c r="D32" s="44" t="s">
        <v>93</v>
      </c>
      <c r="E32" s="44" t="s">
        <v>94</v>
      </c>
    </row>
    <row r="33" spans="1:5" ht="18" customHeight="1">
      <c r="A33" s="43">
        <v>16</v>
      </c>
      <c r="B33" s="44" t="s">
        <v>95</v>
      </c>
      <c r="C33" s="44" t="s">
        <v>17</v>
      </c>
      <c r="D33" s="44" t="s">
        <v>96</v>
      </c>
      <c r="E33" s="44" t="s">
        <v>97</v>
      </c>
    </row>
    <row r="34" spans="1:5" ht="18" customHeight="1">
      <c r="A34" s="43">
        <v>16</v>
      </c>
      <c r="B34" s="44" t="s">
        <v>95</v>
      </c>
      <c r="C34" s="44" t="s">
        <v>17</v>
      </c>
      <c r="D34" s="44" t="s">
        <v>99</v>
      </c>
      <c r="E34" s="44" t="s">
        <v>100</v>
      </c>
    </row>
    <row r="35" spans="1:5" ht="18" customHeight="1">
      <c r="A35" s="43">
        <v>17</v>
      </c>
      <c r="B35" s="44" t="s">
        <v>102</v>
      </c>
      <c r="C35" s="44" t="s">
        <v>17</v>
      </c>
      <c r="D35" s="44" t="s">
        <v>103</v>
      </c>
      <c r="E35" s="44" t="s">
        <v>82</v>
      </c>
    </row>
    <row r="36" spans="1:5" ht="18" customHeight="1">
      <c r="A36" s="43">
        <v>17</v>
      </c>
      <c r="B36" s="44" t="s">
        <v>102</v>
      </c>
      <c r="C36" s="44" t="s">
        <v>17</v>
      </c>
      <c r="D36" s="44" t="s">
        <v>103</v>
      </c>
      <c r="E36" s="44" t="s">
        <v>66</v>
      </c>
    </row>
  </sheetData>
  <sheetProtection selectLockedCells="1" selectUnlockedCells="1"/>
  <mergeCells count="1">
    <mergeCell ref="A1:E1"/>
  </mergeCells>
  <printOptions/>
  <pageMargins left="0.39305555555555555" right="0.5118055555555555" top="0.5902777777777778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SheetLayoutView="100" workbookViewId="0" topLeftCell="A1">
      <pane xSplit="4" topLeftCell="E1" activePane="topRight" state="frozen"/>
      <selection pane="topRight" activeCell="K14" sqref="K14"/>
    </sheetView>
  </sheetViews>
  <sheetFormatPr defaultColWidth="7.875" defaultRowHeight="14.25"/>
  <cols>
    <col min="1" max="1" width="5.625" style="18" customWidth="1"/>
    <col min="2" max="2" width="23.75390625" style="23" customWidth="1"/>
    <col min="3" max="3" width="15.375" style="18" customWidth="1"/>
    <col min="4" max="4" width="14.125" style="18" customWidth="1"/>
    <col min="5" max="24" width="7.25390625" style="23" customWidth="1"/>
    <col min="25" max="252" width="7.875" style="18" customWidth="1"/>
    <col min="253" max="16384" width="7.875" style="18" customWidth="1"/>
  </cols>
  <sheetData>
    <row r="1" spans="1:24" s="17" customFormat="1" ht="66" customHeight="1">
      <c r="A1" s="24" t="s">
        <v>110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8" customFormat="1" ht="42.75" customHeight="1">
      <c r="A2" s="4" t="s">
        <v>1</v>
      </c>
      <c r="B2" s="26" t="s">
        <v>111</v>
      </c>
      <c r="C2" s="26" t="s">
        <v>3</v>
      </c>
      <c r="D2" s="26" t="s">
        <v>112</v>
      </c>
      <c r="E2" s="26" t="s">
        <v>113</v>
      </c>
      <c r="F2" s="26" t="s">
        <v>114</v>
      </c>
      <c r="G2" s="26" t="s">
        <v>115</v>
      </c>
      <c r="H2" s="26" t="s">
        <v>116</v>
      </c>
      <c r="I2" s="26" t="s">
        <v>117</v>
      </c>
      <c r="J2" s="26" t="s">
        <v>118</v>
      </c>
      <c r="K2" s="26" t="s">
        <v>119</v>
      </c>
      <c r="L2" s="26" t="s">
        <v>120</v>
      </c>
      <c r="M2" s="26" t="s">
        <v>121</v>
      </c>
      <c r="N2" s="26" t="s">
        <v>122</v>
      </c>
      <c r="O2" s="26" t="s">
        <v>123</v>
      </c>
      <c r="P2" s="26" t="s">
        <v>124</v>
      </c>
      <c r="Q2" s="26" t="s">
        <v>125</v>
      </c>
      <c r="R2" s="26" t="s">
        <v>126</v>
      </c>
      <c r="S2" s="26" t="s">
        <v>127</v>
      </c>
      <c r="T2" s="26" t="s">
        <v>128</v>
      </c>
      <c r="U2" s="26" t="s">
        <v>129</v>
      </c>
      <c r="V2" s="26" t="s">
        <v>130</v>
      </c>
      <c r="W2" s="26" t="s">
        <v>131</v>
      </c>
      <c r="X2" s="26" t="s">
        <v>132</v>
      </c>
    </row>
    <row r="3" spans="1:26" s="19" customFormat="1" ht="30" customHeight="1">
      <c r="A3" s="27">
        <v>1</v>
      </c>
      <c r="B3" s="28" t="s">
        <v>8</v>
      </c>
      <c r="C3" s="28" t="s">
        <v>9</v>
      </c>
      <c r="D3" s="28" t="s">
        <v>133</v>
      </c>
      <c r="E3" s="29">
        <v>2592</v>
      </c>
      <c r="F3" s="29">
        <v>4492</v>
      </c>
      <c r="G3" s="29">
        <v>1848</v>
      </c>
      <c r="H3" s="29">
        <v>56</v>
      </c>
      <c r="I3" s="29">
        <v>1048</v>
      </c>
      <c r="J3" s="29">
        <v>184</v>
      </c>
      <c r="K3" s="29">
        <v>320</v>
      </c>
      <c r="L3" s="29">
        <v>1848</v>
      </c>
      <c r="M3" s="29">
        <v>720</v>
      </c>
      <c r="N3" s="29">
        <v>712</v>
      </c>
      <c r="O3" s="29">
        <v>16</v>
      </c>
      <c r="P3" s="29">
        <v>0</v>
      </c>
      <c r="Q3" s="29">
        <v>464</v>
      </c>
      <c r="R3" s="29">
        <v>864</v>
      </c>
      <c r="S3" s="29">
        <v>576</v>
      </c>
      <c r="T3" s="29">
        <v>0</v>
      </c>
      <c r="U3" s="29">
        <v>3560</v>
      </c>
      <c r="V3" s="29">
        <v>120</v>
      </c>
      <c r="W3" s="29">
        <v>504</v>
      </c>
      <c r="X3" s="29">
        <f>SUM(E3:W3)</f>
        <v>19924</v>
      </c>
      <c r="Y3" s="37"/>
      <c r="Z3" s="37"/>
    </row>
    <row r="4" spans="1:26" s="20" customFormat="1" ht="30" customHeight="1">
      <c r="A4" s="30">
        <v>2</v>
      </c>
      <c r="B4" s="31" t="s">
        <v>16</v>
      </c>
      <c r="C4" s="31" t="s">
        <v>17</v>
      </c>
      <c r="D4" s="31" t="s">
        <v>134</v>
      </c>
      <c r="E4" s="30">
        <v>1392</v>
      </c>
      <c r="F4" s="30">
        <v>4728</v>
      </c>
      <c r="G4" s="30">
        <v>672</v>
      </c>
      <c r="H4" s="30">
        <v>40</v>
      </c>
      <c r="I4" s="30">
        <v>408</v>
      </c>
      <c r="J4" s="30">
        <v>253</v>
      </c>
      <c r="K4" s="30">
        <v>160</v>
      </c>
      <c r="L4" s="30">
        <v>1200</v>
      </c>
      <c r="M4" s="30">
        <v>184</v>
      </c>
      <c r="N4" s="30">
        <v>424</v>
      </c>
      <c r="O4" s="30">
        <v>376</v>
      </c>
      <c r="P4" s="30">
        <v>88</v>
      </c>
      <c r="Q4" s="30">
        <v>1360</v>
      </c>
      <c r="R4" s="30">
        <v>122</v>
      </c>
      <c r="S4" s="30">
        <v>1200</v>
      </c>
      <c r="T4" s="30">
        <v>0</v>
      </c>
      <c r="U4" s="30">
        <v>1184</v>
      </c>
      <c r="V4" s="30">
        <v>0</v>
      </c>
      <c r="W4" s="30">
        <v>428</v>
      </c>
      <c r="X4" s="30">
        <f>E4+F4+G4+H4+I4+J4+K4+L4+M4+N4+O4+P4+Q4+R4+S4+U4+W4</f>
        <v>14219</v>
      </c>
      <c r="Y4" s="38"/>
      <c r="Z4" s="38"/>
    </row>
    <row r="5" spans="1:26" s="20" customFormat="1" ht="30" customHeight="1">
      <c r="A5" s="32">
        <v>3</v>
      </c>
      <c r="B5" s="28" t="s">
        <v>23</v>
      </c>
      <c r="C5" s="28" t="s">
        <v>17</v>
      </c>
      <c r="D5" s="28" t="s">
        <v>135</v>
      </c>
      <c r="E5" s="30">
        <v>1142</v>
      </c>
      <c r="F5" s="30">
        <v>36</v>
      </c>
      <c r="G5" s="30">
        <v>270</v>
      </c>
      <c r="H5" s="30">
        <v>16</v>
      </c>
      <c r="I5" s="30">
        <v>16</v>
      </c>
      <c r="J5" s="30">
        <v>183</v>
      </c>
      <c r="K5" s="30">
        <v>172</v>
      </c>
      <c r="L5" s="30">
        <v>132</v>
      </c>
      <c r="M5" s="30">
        <v>89</v>
      </c>
      <c r="N5" s="30">
        <v>212</v>
      </c>
      <c r="O5" s="30">
        <v>80</v>
      </c>
      <c r="P5" s="30">
        <v>44</v>
      </c>
      <c r="Q5" s="30">
        <v>64</v>
      </c>
      <c r="R5" s="30">
        <v>68</v>
      </c>
      <c r="S5" s="30">
        <v>48</v>
      </c>
      <c r="T5" s="30">
        <v>24</v>
      </c>
      <c r="U5" s="30">
        <v>568</v>
      </c>
      <c r="V5" s="30">
        <v>64</v>
      </c>
      <c r="W5" s="30">
        <v>56</v>
      </c>
      <c r="X5" s="30">
        <f>SUM(E5:W5)</f>
        <v>3284</v>
      </c>
      <c r="Y5" s="38"/>
      <c r="Z5" s="38"/>
    </row>
    <row r="6" spans="1:26" s="21" customFormat="1" ht="30" customHeight="1">
      <c r="A6" s="32">
        <v>4</v>
      </c>
      <c r="B6" s="28" t="s">
        <v>27</v>
      </c>
      <c r="C6" s="28" t="s">
        <v>28</v>
      </c>
      <c r="D6" s="28" t="s">
        <v>136</v>
      </c>
      <c r="E6" s="29">
        <v>90</v>
      </c>
      <c r="F6" s="29">
        <v>368</v>
      </c>
      <c r="G6" s="29">
        <v>88</v>
      </c>
      <c r="H6" s="29">
        <v>0</v>
      </c>
      <c r="I6" s="29">
        <v>0</v>
      </c>
      <c r="J6" s="29">
        <v>64</v>
      </c>
      <c r="K6" s="29">
        <v>0</v>
      </c>
      <c r="L6" s="29">
        <v>0</v>
      </c>
      <c r="M6" s="29">
        <v>24</v>
      </c>
      <c r="N6" s="29">
        <v>24</v>
      </c>
      <c r="O6" s="29">
        <v>0</v>
      </c>
      <c r="P6" s="29">
        <v>0</v>
      </c>
      <c r="Q6" s="29">
        <v>0</v>
      </c>
      <c r="R6" s="29">
        <v>32</v>
      </c>
      <c r="S6" s="29">
        <v>0</v>
      </c>
      <c r="T6" s="29">
        <v>0</v>
      </c>
      <c r="U6" s="29">
        <v>0</v>
      </c>
      <c r="V6" s="29">
        <v>0</v>
      </c>
      <c r="W6" s="29">
        <v>56</v>
      </c>
      <c r="X6" s="29">
        <f>SUM(E6:W6)</f>
        <v>746</v>
      </c>
      <c r="Y6" s="39"/>
      <c r="Z6" s="39"/>
    </row>
    <row r="7" spans="1:26" s="21" customFormat="1" ht="30" customHeight="1">
      <c r="A7" s="29">
        <v>5</v>
      </c>
      <c r="B7" s="28" t="s">
        <v>35</v>
      </c>
      <c r="C7" s="28" t="s">
        <v>36</v>
      </c>
      <c r="D7" s="28" t="s">
        <v>137</v>
      </c>
      <c r="E7" s="29">
        <v>46250</v>
      </c>
      <c r="F7" s="29">
        <v>31080</v>
      </c>
      <c r="G7" s="29">
        <v>11000</v>
      </c>
      <c r="H7" s="29">
        <v>48</v>
      </c>
      <c r="I7" s="29">
        <v>200</v>
      </c>
      <c r="J7" s="29">
        <v>639</v>
      </c>
      <c r="K7" s="29">
        <v>804</v>
      </c>
      <c r="L7" s="29">
        <v>160</v>
      </c>
      <c r="M7" s="29">
        <v>312</v>
      </c>
      <c r="N7" s="29">
        <v>848</v>
      </c>
      <c r="O7" s="29">
        <v>480</v>
      </c>
      <c r="P7" s="29">
        <v>3616</v>
      </c>
      <c r="Q7" s="29">
        <v>13160</v>
      </c>
      <c r="R7" s="29">
        <v>8000</v>
      </c>
      <c r="S7" s="29">
        <v>1384</v>
      </c>
      <c r="T7" s="29">
        <v>176</v>
      </c>
      <c r="U7" s="29">
        <v>19272</v>
      </c>
      <c r="V7" s="29">
        <v>8800</v>
      </c>
      <c r="W7" s="29">
        <v>12000</v>
      </c>
      <c r="X7" s="29">
        <f>E7+F7+G7+H7+I7+J7+K7+L7+M7+N7+O7+P7+Q7+R7+S7+T7+U7+V7+W7</f>
        <v>158229</v>
      </c>
      <c r="Y7" s="39"/>
      <c r="Z7" s="39"/>
    </row>
    <row r="8" spans="1:26" s="21" customFormat="1" ht="30" customHeight="1">
      <c r="A8" s="29">
        <v>6</v>
      </c>
      <c r="B8" s="28" t="s">
        <v>39</v>
      </c>
      <c r="C8" s="28" t="s">
        <v>17</v>
      </c>
      <c r="D8" s="28" t="s">
        <v>138</v>
      </c>
      <c r="E8" s="29">
        <v>6407</v>
      </c>
      <c r="F8" s="29">
        <v>10999</v>
      </c>
      <c r="G8" s="29">
        <v>2072</v>
      </c>
      <c r="H8" s="29">
        <v>228</v>
      </c>
      <c r="I8" s="29">
        <v>264</v>
      </c>
      <c r="J8" s="29">
        <v>496</v>
      </c>
      <c r="K8" s="29">
        <v>416</v>
      </c>
      <c r="L8" s="29">
        <v>2152</v>
      </c>
      <c r="M8" s="29">
        <v>368</v>
      </c>
      <c r="N8" s="29">
        <v>1264</v>
      </c>
      <c r="O8" s="29">
        <v>304</v>
      </c>
      <c r="P8" s="29">
        <v>544</v>
      </c>
      <c r="Q8" s="29">
        <v>596</v>
      </c>
      <c r="R8" s="29">
        <v>7008</v>
      </c>
      <c r="S8" s="29">
        <v>1888</v>
      </c>
      <c r="T8" s="29">
        <v>200</v>
      </c>
      <c r="U8" s="29">
        <v>8496</v>
      </c>
      <c r="V8" s="29">
        <v>656</v>
      </c>
      <c r="W8" s="29">
        <v>696</v>
      </c>
      <c r="X8" s="29">
        <f>E8+F8+G8+H8+I8+J8+K8+L8+M8+N8+O8+P8+Q8+R8+S8+T8+U8+V8+W8</f>
        <v>45054</v>
      </c>
      <c r="Y8" s="39"/>
      <c r="Z8" s="39"/>
    </row>
    <row r="9" spans="1:26" s="21" customFormat="1" ht="30" customHeight="1">
      <c r="A9" s="29">
        <v>7</v>
      </c>
      <c r="B9" s="28" t="s">
        <v>47</v>
      </c>
      <c r="C9" s="28" t="s">
        <v>17</v>
      </c>
      <c r="D9" s="28" t="s">
        <v>139</v>
      </c>
      <c r="E9" s="29">
        <v>88</v>
      </c>
      <c r="F9" s="29">
        <v>385</v>
      </c>
      <c r="G9" s="29">
        <v>128</v>
      </c>
      <c r="H9" s="29">
        <v>12</v>
      </c>
      <c r="I9" s="29">
        <v>0</v>
      </c>
      <c r="J9" s="29">
        <v>0</v>
      </c>
      <c r="K9" s="29">
        <v>0</v>
      </c>
      <c r="L9" s="29">
        <v>12</v>
      </c>
      <c r="M9" s="29">
        <v>0</v>
      </c>
      <c r="N9" s="29">
        <v>0</v>
      </c>
      <c r="O9" s="29">
        <v>0</v>
      </c>
      <c r="P9" s="29">
        <v>0</v>
      </c>
      <c r="Q9" s="29">
        <v>88</v>
      </c>
      <c r="R9" s="29">
        <v>93</v>
      </c>
      <c r="S9" s="29">
        <v>32</v>
      </c>
      <c r="T9" s="29">
        <v>0</v>
      </c>
      <c r="U9" s="29">
        <v>44</v>
      </c>
      <c r="V9" s="29">
        <v>40</v>
      </c>
      <c r="W9" s="29">
        <v>101</v>
      </c>
      <c r="X9" s="29">
        <f>E9+F9+G9+H9+L9+Q9+R9+S9+U9+V9+W9</f>
        <v>1023</v>
      </c>
      <c r="Y9" s="39"/>
      <c r="Z9" s="39"/>
    </row>
    <row r="10" spans="1:26" s="21" customFormat="1" ht="30" customHeight="1">
      <c r="A10" s="29">
        <v>8</v>
      </c>
      <c r="B10" s="28" t="s">
        <v>50</v>
      </c>
      <c r="C10" s="28" t="s">
        <v>51</v>
      </c>
      <c r="D10" s="28" t="s">
        <v>140</v>
      </c>
      <c r="E10" s="29">
        <v>160</v>
      </c>
      <c r="F10" s="29">
        <v>44</v>
      </c>
      <c r="G10" s="29">
        <v>0</v>
      </c>
      <c r="H10" s="29">
        <v>0</v>
      </c>
      <c r="I10" s="29">
        <v>40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f>E10+F10+I10</f>
        <v>244</v>
      </c>
      <c r="Y10" s="39"/>
      <c r="Z10" s="39"/>
    </row>
    <row r="11" spans="1:26" s="19" customFormat="1" ht="30" customHeight="1">
      <c r="A11" s="27">
        <v>9</v>
      </c>
      <c r="B11" s="28" t="s">
        <v>61</v>
      </c>
      <c r="C11" s="28" t="s">
        <v>17</v>
      </c>
      <c r="D11" s="28" t="s">
        <v>135</v>
      </c>
      <c r="E11" s="29">
        <v>6261</v>
      </c>
      <c r="F11" s="29">
        <v>14916</v>
      </c>
      <c r="G11" s="29">
        <v>8152</v>
      </c>
      <c r="H11" s="29">
        <v>24</v>
      </c>
      <c r="I11" s="29">
        <v>32</v>
      </c>
      <c r="J11" s="29">
        <v>95</v>
      </c>
      <c r="K11" s="29">
        <v>2624</v>
      </c>
      <c r="L11" s="29">
        <v>42</v>
      </c>
      <c r="M11" s="29">
        <v>960</v>
      </c>
      <c r="N11" s="29">
        <v>102</v>
      </c>
      <c r="O11" s="29">
        <v>64</v>
      </c>
      <c r="P11" s="29">
        <v>148</v>
      </c>
      <c r="Q11" s="29">
        <v>4</v>
      </c>
      <c r="R11" s="29">
        <v>6945</v>
      </c>
      <c r="S11" s="29">
        <v>2480</v>
      </c>
      <c r="T11" s="29">
        <v>13</v>
      </c>
      <c r="U11" s="29">
        <v>192</v>
      </c>
      <c r="V11" s="29">
        <v>72</v>
      </c>
      <c r="W11" s="29">
        <v>4199</v>
      </c>
      <c r="X11" s="29">
        <f>E11+F11+G11+H11+I11+J11+K11+L11+M11+N11+O11+P11+Q11+R11+S11+T11+U11+V11+W11</f>
        <v>47325</v>
      </c>
      <c r="Y11" s="37"/>
      <c r="Z11" s="37"/>
    </row>
    <row r="12" spans="1:26" s="22" customFormat="1" ht="30" customHeight="1">
      <c r="A12" s="27">
        <v>10</v>
      </c>
      <c r="B12" s="28" t="s">
        <v>68</v>
      </c>
      <c r="C12" s="33" t="s">
        <v>17</v>
      </c>
      <c r="D12" s="33" t="s">
        <v>141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32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32</v>
      </c>
      <c r="Y12" s="40"/>
      <c r="Z12" s="40"/>
    </row>
    <row r="13" spans="1:26" s="19" customFormat="1" ht="33" customHeight="1">
      <c r="A13" s="27">
        <v>11</v>
      </c>
      <c r="B13" s="28" t="s">
        <v>71</v>
      </c>
      <c r="C13" s="33" t="s">
        <v>9</v>
      </c>
      <c r="D13" s="34" t="s">
        <v>142</v>
      </c>
      <c r="E13" s="29">
        <v>920</v>
      </c>
      <c r="F13" s="29">
        <v>8</v>
      </c>
      <c r="G13" s="29">
        <v>0</v>
      </c>
      <c r="H13" s="29">
        <v>0</v>
      </c>
      <c r="I13" s="29">
        <v>0</v>
      </c>
      <c r="J13" s="29">
        <v>0</v>
      </c>
      <c r="K13" s="29">
        <v>272</v>
      </c>
      <c r="L13" s="29">
        <v>8</v>
      </c>
      <c r="M13" s="29">
        <v>16</v>
      </c>
      <c r="N13" s="29">
        <v>248</v>
      </c>
      <c r="O13" s="29">
        <v>16</v>
      </c>
      <c r="P13" s="29">
        <v>56</v>
      </c>
      <c r="Q13" s="29">
        <v>232</v>
      </c>
      <c r="R13" s="29">
        <v>952</v>
      </c>
      <c r="S13" s="29">
        <v>0</v>
      </c>
      <c r="T13" s="29">
        <v>0</v>
      </c>
      <c r="U13" s="29">
        <v>0</v>
      </c>
      <c r="V13" s="29">
        <v>0</v>
      </c>
      <c r="W13" s="29">
        <v>256</v>
      </c>
      <c r="X13" s="29">
        <f>SUM(E13:W13)</f>
        <v>2984</v>
      </c>
      <c r="Y13" s="37"/>
      <c r="Z13" s="37"/>
    </row>
    <row r="14" spans="1:26" s="22" customFormat="1" ht="30" customHeight="1">
      <c r="A14" s="35">
        <v>12</v>
      </c>
      <c r="B14" s="31" t="s">
        <v>74</v>
      </c>
      <c r="C14" s="36" t="s">
        <v>28</v>
      </c>
      <c r="D14" s="36" t="s">
        <v>143</v>
      </c>
      <c r="E14" s="30">
        <v>2900</v>
      </c>
      <c r="F14" s="30">
        <v>9428</v>
      </c>
      <c r="G14" s="30">
        <v>352</v>
      </c>
      <c r="H14" s="30">
        <v>0</v>
      </c>
      <c r="I14" s="30">
        <v>1600</v>
      </c>
      <c r="J14" s="30">
        <v>1760</v>
      </c>
      <c r="K14" s="30">
        <v>80</v>
      </c>
      <c r="L14" s="30">
        <v>0</v>
      </c>
      <c r="M14" s="30">
        <v>80</v>
      </c>
      <c r="N14" s="30">
        <v>40</v>
      </c>
      <c r="O14" s="30">
        <v>1008</v>
      </c>
      <c r="P14" s="30">
        <v>1840</v>
      </c>
      <c r="Q14" s="30">
        <v>48</v>
      </c>
      <c r="R14" s="30">
        <v>88</v>
      </c>
      <c r="S14" s="30">
        <v>824</v>
      </c>
      <c r="T14" s="30">
        <v>0</v>
      </c>
      <c r="U14" s="30">
        <v>400</v>
      </c>
      <c r="V14" s="30">
        <v>0</v>
      </c>
      <c r="W14" s="30">
        <v>296</v>
      </c>
      <c r="X14" s="30">
        <f>E14+F14+G14+I14+J14+K14+M14+N14+P14+O14+Q14+R14+S14+U14+W14</f>
        <v>20744</v>
      </c>
      <c r="Y14" s="40"/>
      <c r="Z14" s="40"/>
    </row>
    <row r="15" spans="1:26" s="22" customFormat="1" ht="30" customHeight="1">
      <c r="A15" s="35">
        <v>13</v>
      </c>
      <c r="B15" s="31" t="s">
        <v>77</v>
      </c>
      <c r="C15" s="31" t="s">
        <v>17</v>
      </c>
      <c r="D15" s="31" t="s">
        <v>144</v>
      </c>
      <c r="E15" s="30">
        <v>23388</v>
      </c>
      <c r="F15" s="30">
        <v>27650</v>
      </c>
      <c r="G15" s="30">
        <v>14724</v>
      </c>
      <c r="H15" s="30">
        <v>1168</v>
      </c>
      <c r="I15" s="30">
        <v>2032</v>
      </c>
      <c r="J15" s="30">
        <v>3341</v>
      </c>
      <c r="K15" s="30">
        <v>3312</v>
      </c>
      <c r="L15" s="30">
        <v>2624</v>
      </c>
      <c r="M15" s="30">
        <v>2356</v>
      </c>
      <c r="N15" s="30">
        <v>1940</v>
      </c>
      <c r="O15" s="30">
        <v>960</v>
      </c>
      <c r="P15" s="30">
        <v>2167</v>
      </c>
      <c r="Q15" s="30">
        <v>2887</v>
      </c>
      <c r="R15" s="30">
        <v>9221</v>
      </c>
      <c r="S15" s="30">
        <v>1592</v>
      </c>
      <c r="T15" s="30">
        <v>528</v>
      </c>
      <c r="U15" s="30">
        <v>5752</v>
      </c>
      <c r="V15" s="30">
        <v>1021</v>
      </c>
      <c r="W15" s="30">
        <v>5544</v>
      </c>
      <c r="X15" s="30">
        <f>E15+F15+G15+H15+I15+J15+K15+L15+M15+N15+O15+P15+Q15+R15+S15+T15+U15+V15+W15</f>
        <v>112207</v>
      </c>
      <c r="Y15" s="40"/>
      <c r="Z15" s="40"/>
    </row>
    <row r="16" spans="1:26" s="19" customFormat="1" ht="30" customHeight="1">
      <c r="A16" s="27">
        <v>14</v>
      </c>
      <c r="B16" s="31" t="s">
        <v>87</v>
      </c>
      <c r="C16" s="36" t="s">
        <v>17</v>
      </c>
      <c r="D16" s="36" t="s">
        <v>145</v>
      </c>
      <c r="E16" s="29">
        <v>1666</v>
      </c>
      <c r="F16" s="29">
        <v>558</v>
      </c>
      <c r="G16" s="29">
        <v>16</v>
      </c>
      <c r="H16" s="29">
        <v>40</v>
      </c>
      <c r="I16" s="29">
        <v>8</v>
      </c>
      <c r="J16" s="29">
        <v>26</v>
      </c>
      <c r="K16" s="29">
        <v>196</v>
      </c>
      <c r="L16" s="29">
        <v>432</v>
      </c>
      <c r="M16" s="29">
        <v>40</v>
      </c>
      <c r="N16" s="29">
        <v>160</v>
      </c>
      <c r="O16" s="29">
        <v>0</v>
      </c>
      <c r="P16" s="29">
        <v>16</v>
      </c>
      <c r="Q16" s="29">
        <v>24</v>
      </c>
      <c r="R16" s="29">
        <v>4</v>
      </c>
      <c r="S16" s="29">
        <v>0</v>
      </c>
      <c r="T16" s="29">
        <v>16</v>
      </c>
      <c r="U16" s="29">
        <v>8</v>
      </c>
      <c r="V16" s="29">
        <v>0</v>
      </c>
      <c r="W16" s="29">
        <v>0</v>
      </c>
      <c r="X16" s="29">
        <f>E16+F16+G16+H16+I16+J16+K16+L16+M16+N16+P16+Q16+R16+T16+U16</f>
        <v>3210</v>
      </c>
      <c r="Y16" s="37"/>
      <c r="Z16" s="37"/>
    </row>
    <row r="17" spans="1:26" s="19" customFormat="1" ht="30" customHeight="1">
      <c r="A17" s="27"/>
      <c r="B17" s="31" t="s">
        <v>87</v>
      </c>
      <c r="C17" s="36" t="s">
        <v>17</v>
      </c>
      <c r="D17" s="36" t="s">
        <v>146</v>
      </c>
      <c r="E17" s="29">
        <v>2031</v>
      </c>
      <c r="F17" s="29">
        <v>1488</v>
      </c>
      <c r="G17" s="29">
        <v>2200</v>
      </c>
      <c r="H17" s="29">
        <v>16</v>
      </c>
      <c r="I17" s="29">
        <v>80</v>
      </c>
      <c r="J17" s="29">
        <v>560</v>
      </c>
      <c r="K17" s="29">
        <v>32</v>
      </c>
      <c r="L17" s="29">
        <v>16</v>
      </c>
      <c r="M17" s="29">
        <v>320</v>
      </c>
      <c r="N17" s="29">
        <v>40</v>
      </c>
      <c r="O17" s="29">
        <v>240</v>
      </c>
      <c r="P17" s="29">
        <v>0</v>
      </c>
      <c r="Q17" s="29">
        <v>296</v>
      </c>
      <c r="R17" s="29">
        <v>1152</v>
      </c>
      <c r="S17" s="29">
        <v>168</v>
      </c>
      <c r="T17" s="29">
        <v>0</v>
      </c>
      <c r="U17" s="29">
        <v>1040</v>
      </c>
      <c r="V17" s="29">
        <v>0</v>
      </c>
      <c r="W17" s="29">
        <v>1284</v>
      </c>
      <c r="X17" s="29">
        <f>SUM(E17:W17)</f>
        <v>10963</v>
      </c>
      <c r="Y17" s="37"/>
      <c r="Z17" s="37"/>
    </row>
    <row r="18" spans="1:26" s="22" customFormat="1" ht="30" customHeight="1">
      <c r="A18" s="27">
        <v>15</v>
      </c>
      <c r="B18" s="31" t="s">
        <v>92</v>
      </c>
      <c r="C18" s="36" t="s">
        <v>51</v>
      </c>
      <c r="D18" s="36" t="s">
        <v>147</v>
      </c>
      <c r="E18" s="30">
        <v>0</v>
      </c>
      <c r="F18" s="30">
        <v>0</v>
      </c>
      <c r="G18" s="30">
        <v>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8</v>
      </c>
      <c r="N18" s="30">
        <v>0</v>
      </c>
      <c r="O18" s="30">
        <v>8</v>
      </c>
      <c r="P18" s="30">
        <v>0</v>
      </c>
      <c r="Q18" s="30">
        <v>8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f>SUM(E18:W18)</f>
        <v>26</v>
      </c>
      <c r="Y18" s="40"/>
      <c r="Z18" s="40"/>
    </row>
    <row r="19" spans="1:26" s="22" customFormat="1" ht="30" customHeight="1">
      <c r="A19" s="35">
        <v>16</v>
      </c>
      <c r="B19" s="31" t="s">
        <v>95</v>
      </c>
      <c r="C19" s="36" t="s">
        <v>17</v>
      </c>
      <c r="D19" s="36" t="s">
        <v>139</v>
      </c>
      <c r="E19" s="30">
        <v>543</v>
      </c>
      <c r="F19" s="30">
        <v>572</v>
      </c>
      <c r="G19" s="30">
        <v>216</v>
      </c>
      <c r="H19" s="30">
        <v>120</v>
      </c>
      <c r="I19" s="30">
        <v>56</v>
      </c>
      <c r="J19" s="30">
        <v>192</v>
      </c>
      <c r="K19" s="30">
        <v>80</v>
      </c>
      <c r="L19" s="30">
        <v>288</v>
      </c>
      <c r="M19" s="30">
        <v>0</v>
      </c>
      <c r="N19" s="30">
        <v>48</v>
      </c>
      <c r="O19" s="30">
        <v>80</v>
      </c>
      <c r="P19" s="30">
        <v>112</v>
      </c>
      <c r="Q19" s="30">
        <v>109</v>
      </c>
      <c r="R19" s="30">
        <v>152</v>
      </c>
      <c r="S19" s="30">
        <v>40</v>
      </c>
      <c r="T19" s="30">
        <v>2</v>
      </c>
      <c r="U19" s="30">
        <v>448</v>
      </c>
      <c r="V19" s="30">
        <v>40</v>
      </c>
      <c r="W19" s="30">
        <v>111</v>
      </c>
      <c r="X19" s="30">
        <f>SUM(E19:W19)</f>
        <v>3209</v>
      </c>
      <c r="Y19" s="40"/>
      <c r="Z19" s="40"/>
    </row>
    <row r="20" spans="1:26" s="22" customFormat="1" ht="30" customHeight="1">
      <c r="A20" s="35">
        <v>17</v>
      </c>
      <c r="B20" s="31" t="s">
        <v>102</v>
      </c>
      <c r="C20" s="31" t="s">
        <v>17</v>
      </c>
      <c r="D20" s="31" t="s">
        <v>145</v>
      </c>
      <c r="E20" s="30">
        <v>1784</v>
      </c>
      <c r="F20" s="30">
        <v>700</v>
      </c>
      <c r="G20" s="30">
        <v>398</v>
      </c>
      <c r="H20" s="30">
        <v>56</v>
      </c>
      <c r="I20" s="30">
        <v>88</v>
      </c>
      <c r="J20" s="30">
        <v>455</v>
      </c>
      <c r="K20" s="30">
        <v>406</v>
      </c>
      <c r="L20" s="30">
        <v>172</v>
      </c>
      <c r="M20" s="30">
        <v>220</v>
      </c>
      <c r="N20" s="30">
        <v>164</v>
      </c>
      <c r="O20" s="30">
        <v>192</v>
      </c>
      <c r="P20" s="30">
        <v>220</v>
      </c>
      <c r="Q20" s="30">
        <v>299</v>
      </c>
      <c r="R20" s="30">
        <v>140</v>
      </c>
      <c r="S20" s="30">
        <v>120</v>
      </c>
      <c r="T20" s="30">
        <v>32</v>
      </c>
      <c r="U20" s="30">
        <v>312</v>
      </c>
      <c r="V20" s="30">
        <v>168</v>
      </c>
      <c r="W20" s="30">
        <v>312</v>
      </c>
      <c r="X20" s="30">
        <f>SUM(E20:W20)</f>
        <v>6238</v>
      </c>
      <c r="Y20" s="40"/>
      <c r="Z20" s="40"/>
    </row>
    <row r="21" spans="1:24" ht="27" customHeight="1">
      <c r="A21" s="18" t="s">
        <v>148</v>
      </c>
      <c r="B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</sheetData>
  <sheetProtection selectLockedCells="1" selectUnlockedCells="1"/>
  <mergeCells count="3">
    <mergeCell ref="A1:X1"/>
    <mergeCell ref="A21:X21"/>
    <mergeCell ref="A16:A17"/>
  </mergeCells>
  <printOptions/>
  <pageMargins left="0.66875" right="0.3541666666666667" top="1" bottom="1" header="0.5118055555555555" footer="0.5118055555555555"/>
  <pageSetup horizontalDpi="300" verticalDpi="300" orientation="landscape" paperSize="8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7">
      <selection activeCell="J11" sqref="J11"/>
    </sheetView>
  </sheetViews>
  <sheetFormatPr defaultColWidth="7.875" defaultRowHeight="14.25"/>
  <cols>
    <col min="1" max="1" width="7.875" style="1" customWidth="1"/>
    <col min="2" max="2" width="21.125" style="1" customWidth="1"/>
    <col min="3" max="3" width="15.375" style="1" customWidth="1"/>
    <col min="4" max="4" width="20.00390625" style="1" customWidth="1"/>
    <col min="5" max="14" width="11.25390625" style="1" customWidth="1"/>
    <col min="15" max="253" width="7.875" style="1" customWidth="1"/>
    <col min="254" max="16384" width="7.875" style="1" customWidth="1"/>
  </cols>
  <sheetData>
    <row r="1" spans="1:14" s="1" customFormat="1" ht="66.75" customHeight="1">
      <c r="A1" s="3" t="s">
        <v>149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43.5" customHeight="1">
      <c r="A2" s="4" t="s">
        <v>1</v>
      </c>
      <c r="B2" s="5" t="s">
        <v>111</v>
      </c>
      <c r="C2" s="5" t="s">
        <v>3</v>
      </c>
      <c r="D2" s="5" t="s">
        <v>112</v>
      </c>
      <c r="E2" s="5" t="s">
        <v>150</v>
      </c>
      <c r="F2" s="5" t="s">
        <v>151</v>
      </c>
      <c r="G2" s="5" t="s">
        <v>152</v>
      </c>
      <c r="H2" s="5" t="s">
        <v>153</v>
      </c>
      <c r="I2" s="5" t="s">
        <v>154</v>
      </c>
      <c r="J2" s="5" t="s">
        <v>155</v>
      </c>
      <c r="K2" s="5" t="s">
        <v>156</v>
      </c>
      <c r="L2" s="5" t="s">
        <v>157</v>
      </c>
      <c r="M2" s="5" t="s">
        <v>158</v>
      </c>
      <c r="N2" s="5" t="s">
        <v>159</v>
      </c>
    </row>
    <row r="3" spans="1:14" s="1" customFormat="1" ht="27" customHeight="1">
      <c r="A3" s="6">
        <v>1</v>
      </c>
      <c r="B3" s="7" t="s">
        <v>8</v>
      </c>
      <c r="C3" s="7" t="s">
        <v>9</v>
      </c>
      <c r="D3" s="7" t="s">
        <v>133</v>
      </c>
      <c r="E3" s="8">
        <v>2600</v>
      </c>
      <c r="F3" s="8">
        <v>200</v>
      </c>
      <c r="G3" s="8">
        <v>511</v>
      </c>
      <c r="H3" s="8">
        <v>1089</v>
      </c>
      <c r="I3" s="8">
        <v>0</v>
      </c>
      <c r="J3" s="6">
        <v>0</v>
      </c>
      <c r="K3" s="8">
        <v>800</v>
      </c>
      <c r="L3" s="8">
        <v>0</v>
      </c>
      <c r="M3" s="8">
        <v>0</v>
      </c>
      <c r="N3" s="6">
        <f aca="true" t="shared" si="0" ref="N3:N11">SUM(E3:M3)</f>
        <v>5200</v>
      </c>
    </row>
    <row r="4" spans="1:14" s="1" customFormat="1" ht="27" customHeight="1">
      <c r="A4" s="9">
        <v>2</v>
      </c>
      <c r="B4" s="10" t="s">
        <v>16</v>
      </c>
      <c r="C4" s="10" t="s">
        <v>17</v>
      </c>
      <c r="D4" s="10" t="s">
        <v>134</v>
      </c>
      <c r="E4" s="8">
        <v>6400</v>
      </c>
      <c r="F4" s="8">
        <v>120</v>
      </c>
      <c r="G4" s="8">
        <v>585</v>
      </c>
      <c r="H4" s="8">
        <v>5680</v>
      </c>
      <c r="I4" s="8">
        <v>0</v>
      </c>
      <c r="J4" s="6">
        <v>0</v>
      </c>
      <c r="K4" s="8">
        <v>16</v>
      </c>
      <c r="L4" s="8">
        <v>0</v>
      </c>
      <c r="M4" s="8">
        <v>216</v>
      </c>
      <c r="N4" s="8">
        <f t="shared" si="0"/>
        <v>13017</v>
      </c>
    </row>
    <row r="5" spans="1:14" s="1" customFormat="1" ht="27" customHeight="1">
      <c r="A5" s="11">
        <v>3</v>
      </c>
      <c r="B5" s="7" t="s">
        <v>23</v>
      </c>
      <c r="C5" s="7" t="s">
        <v>17</v>
      </c>
      <c r="D5" s="7" t="s">
        <v>135</v>
      </c>
      <c r="E5" s="8">
        <v>80</v>
      </c>
      <c r="F5" s="8">
        <v>0</v>
      </c>
      <c r="G5" s="8">
        <v>104</v>
      </c>
      <c r="H5" s="8">
        <v>28</v>
      </c>
      <c r="I5" s="8">
        <v>0</v>
      </c>
      <c r="J5" s="6">
        <v>0</v>
      </c>
      <c r="K5" s="8">
        <v>4</v>
      </c>
      <c r="L5" s="8">
        <v>0</v>
      </c>
      <c r="M5" s="8">
        <v>0</v>
      </c>
      <c r="N5" s="8">
        <f t="shared" si="0"/>
        <v>216</v>
      </c>
    </row>
    <row r="6" spans="1:14" s="1" customFormat="1" ht="27" customHeight="1">
      <c r="A6" s="11">
        <v>4</v>
      </c>
      <c r="B6" s="7" t="s">
        <v>27</v>
      </c>
      <c r="C6" s="7" t="s">
        <v>28</v>
      </c>
      <c r="D6" s="7" t="s">
        <v>136</v>
      </c>
      <c r="E6" s="8">
        <v>0</v>
      </c>
      <c r="F6" s="8">
        <v>8</v>
      </c>
      <c r="G6" s="8">
        <v>691</v>
      </c>
      <c r="H6" s="8">
        <v>364</v>
      </c>
      <c r="I6" s="8">
        <v>0</v>
      </c>
      <c r="J6" s="6">
        <v>0</v>
      </c>
      <c r="K6" s="8">
        <v>0</v>
      </c>
      <c r="L6" s="8">
        <v>0</v>
      </c>
      <c r="M6" s="8">
        <v>0</v>
      </c>
      <c r="N6" s="8">
        <f t="shared" si="0"/>
        <v>1063</v>
      </c>
    </row>
    <row r="7" spans="1:14" s="1" customFormat="1" ht="27" customHeight="1">
      <c r="A7" s="8">
        <v>5</v>
      </c>
      <c r="B7" s="7" t="s">
        <v>35</v>
      </c>
      <c r="C7" s="7" t="s">
        <v>36</v>
      </c>
      <c r="D7" s="7" t="s">
        <v>137</v>
      </c>
      <c r="E7" s="8">
        <v>0</v>
      </c>
      <c r="F7" s="8">
        <v>0</v>
      </c>
      <c r="G7" s="8">
        <v>0</v>
      </c>
      <c r="H7" s="8">
        <v>43200</v>
      </c>
      <c r="I7" s="8">
        <v>0</v>
      </c>
      <c r="J7" s="6">
        <v>0</v>
      </c>
      <c r="K7" s="8">
        <v>0</v>
      </c>
      <c r="L7" s="8">
        <v>0</v>
      </c>
      <c r="M7" s="8">
        <v>0</v>
      </c>
      <c r="N7" s="8">
        <f t="shared" si="0"/>
        <v>43200</v>
      </c>
    </row>
    <row r="8" spans="1:14" s="1" customFormat="1" ht="27" customHeight="1">
      <c r="A8" s="8">
        <v>6</v>
      </c>
      <c r="B8" s="7" t="s">
        <v>39</v>
      </c>
      <c r="C8" s="7" t="s">
        <v>17</v>
      </c>
      <c r="D8" s="7" t="s">
        <v>138</v>
      </c>
      <c r="E8" s="8">
        <v>1600</v>
      </c>
      <c r="F8" s="8">
        <v>3040</v>
      </c>
      <c r="G8" s="8">
        <v>15686</v>
      </c>
      <c r="H8" s="8">
        <v>0</v>
      </c>
      <c r="I8" s="8">
        <v>0</v>
      </c>
      <c r="J8" s="6">
        <v>0</v>
      </c>
      <c r="K8" s="8">
        <v>0</v>
      </c>
      <c r="L8" s="8">
        <v>0</v>
      </c>
      <c r="M8" s="8">
        <v>0</v>
      </c>
      <c r="N8" s="6">
        <f t="shared" si="0"/>
        <v>20326</v>
      </c>
    </row>
    <row r="9" spans="1:14" s="1" customFormat="1" ht="27" customHeight="1">
      <c r="A9" s="8">
        <v>7</v>
      </c>
      <c r="B9" s="7" t="s">
        <v>47</v>
      </c>
      <c r="C9" s="7" t="s">
        <v>17</v>
      </c>
      <c r="D9" s="7" t="s">
        <v>139</v>
      </c>
      <c r="E9" s="8">
        <v>169</v>
      </c>
      <c r="F9" s="8">
        <v>0</v>
      </c>
      <c r="G9" s="8">
        <v>44</v>
      </c>
      <c r="H9" s="8">
        <v>0</v>
      </c>
      <c r="I9" s="8">
        <v>0</v>
      </c>
      <c r="J9" s="6">
        <v>0</v>
      </c>
      <c r="K9" s="8">
        <v>32</v>
      </c>
      <c r="L9" s="8">
        <v>0</v>
      </c>
      <c r="M9" s="8">
        <v>328</v>
      </c>
      <c r="N9" s="6">
        <f t="shared" si="0"/>
        <v>573</v>
      </c>
    </row>
    <row r="10" spans="1:14" s="1" customFormat="1" ht="27" customHeight="1">
      <c r="A10" s="8">
        <v>8</v>
      </c>
      <c r="B10" s="7" t="s">
        <v>50</v>
      </c>
      <c r="C10" s="7" t="s">
        <v>51</v>
      </c>
      <c r="D10" s="7" t="s">
        <v>140</v>
      </c>
      <c r="E10" s="8">
        <v>0</v>
      </c>
      <c r="F10" s="8">
        <v>16</v>
      </c>
      <c r="G10" s="8">
        <v>0</v>
      </c>
      <c r="H10" s="8">
        <v>0</v>
      </c>
      <c r="I10" s="8">
        <v>0</v>
      </c>
      <c r="J10" s="6">
        <v>0</v>
      </c>
      <c r="K10" s="8">
        <v>0</v>
      </c>
      <c r="L10" s="8">
        <v>0</v>
      </c>
      <c r="M10" s="8">
        <v>0</v>
      </c>
      <c r="N10" s="6">
        <f t="shared" si="0"/>
        <v>16</v>
      </c>
    </row>
    <row r="11" spans="1:14" s="1" customFormat="1" ht="27" customHeight="1">
      <c r="A11" s="6">
        <v>9</v>
      </c>
      <c r="B11" s="7" t="s">
        <v>61</v>
      </c>
      <c r="C11" s="7" t="s">
        <v>17</v>
      </c>
      <c r="D11" s="7" t="s">
        <v>135</v>
      </c>
      <c r="E11" s="8">
        <v>17600</v>
      </c>
      <c r="F11" s="8">
        <v>800</v>
      </c>
      <c r="G11" s="8">
        <v>4813</v>
      </c>
      <c r="H11" s="8">
        <v>9120</v>
      </c>
      <c r="I11" s="8">
        <v>8</v>
      </c>
      <c r="J11" s="6">
        <v>16</v>
      </c>
      <c r="K11" s="8">
        <v>40</v>
      </c>
      <c r="L11" s="8">
        <v>29</v>
      </c>
      <c r="M11" s="8">
        <v>680</v>
      </c>
      <c r="N11" s="6">
        <f t="shared" si="0"/>
        <v>33106</v>
      </c>
    </row>
    <row r="12" spans="1:14" s="1" customFormat="1" ht="27" customHeight="1">
      <c r="A12" s="6">
        <v>10</v>
      </c>
      <c r="B12" s="12" t="s">
        <v>68</v>
      </c>
      <c r="C12" s="12" t="s">
        <v>17</v>
      </c>
      <c r="D12" s="12" t="s">
        <v>141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45.75" customHeight="1">
      <c r="A13" s="6">
        <v>11</v>
      </c>
      <c r="B13" s="12" t="s">
        <v>71</v>
      </c>
      <c r="C13" s="12" t="s">
        <v>9</v>
      </c>
      <c r="D13" s="12" t="s">
        <v>142</v>
      </c>
      <c r="E13" s="13">
        <v>0</v>
      </c>
      <c r="F13" s="13">
        <v>480</v>
      </c>
      <c r="G13" s="13">
        <v>0</v>
      </c>
      <c r="H13" s="13">
        <v>1840</v>
      </c>
      <c r="I13" s="13">
        <v>0</v>
      </c>
      <c r="J13" s="13">
        <v>0</v>
      </c>
      <c r="K13" s="13">
        <v>2800</v>
      </c>
      <c r="L13" s="13">
        <v>0</v>
      </c>
      <c r="M13" s="13">
        <v>0</v>
      </c>
      <c r="N13" s="13">
        <f>SUM(E13:M13)</f>
        <v>5120</v>
      </c>
    </row>
    <row r="14" spans="1:14" ht="27" customHeight="1">
      <c r="A14" s="14">
        <v>12</v>
      </c>
      <c r="B14" s="15" t="s">
        <v>74</v>
      </c>
      <c r="C14" s="15" t="s">
        <v>28</v>
      </c>
      <c r="D14" s="15" t="s">
        <v>143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27" customHeight="1">
      <c r="A15" s="14">
        <v>13</v>
      </c>
      <c r="B15" s="10" t="s">
        <v>77</v>
      </c>
      <c r="C15" s="10" t="s">
        <v>17</v>
      </c>
      <c r="D15" s="10" t="s">
        <v>144</v>
      </c>
      <c r="E15" s="13">
        <v>32968</v>
      </c>
      <c r="F15" s="13">
        <v>3760</v>
      </c>
      <c r="G15" s="13">
        <v>11420</v>
      </c>
      <c r="H15" s="13">
        <v>23680</v>
      </c>
      <c r="I15" s="13">
        <v>208</v>
      </c>
      <c r="J15" s="13">
        <v>192</v>
      </c>
      <c r="K15" s="13">
        <v>1600</v>
      </c>
      <c r="L15" s="13">
        <v>3360</v>
      </c>
      <c r="M15" s="13">
        <v>2000</v>
      </c>
      <c r="N15" s="13">
        <f>SUM(E15:M15)</f>
        <v>79188</v>
      </c>
    </row>
    <row r="16" spans="1:14" ht="27" customHeight="1">
      <c r="A16" s="6">
        <v>14</v>
      </c>
      <c r="B16" s="15" t="s">
        <v>87</v>
      </c>
      <c r="C16" s="15" t="s">
        <v>17</v>
      </c>
      <c r="D16" s="15" t="s">
        <v>145</v>
      </c>
      <c r="E16" s="13">
        <v>1600</v>
      </c>
      <c r="F16" s="13">
        <v>320</v>
      </c>
      <c r="G16" s="13">
        <v>1701</v>
      </c>
      <c r="H16" s="13">
        <v>1997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>SUM(E16:M16)</f>
        <v>5618</v>
      </c>
    </row>
    <row r="17" spans="1:14" ht="27" customHeight="1">
      <c r="A17" s="6"/>
      <c r="B17" s="15" t="s">
        <v>87</v>
      </c>
      <c r="C17" s="15" t="s">
        <v>17</v>
      </c>
      <c r="D17" s="15" t="s">
        <v>146</v>
      </c>
      <c r="E17" s="13">
        <v>0</v>
      </c>
      <c r="F17" s="13">
        <v>0</v>
      </c>
      <c r="G17" s="13">
        <v>4369</v>
      </c>
      <c r="H17" s="13">
        <v>0</v>
      </c>
      <c r="I17" s="13">
        <v>0</v>
      </c>
      <c r="J17" s="13">
        <v>0</v>
      </c>
      <c r="K17" s="13">
        <v>68</v>
      </c>
      <c r="L17" s="13">
        <v>200</v>
      </c>
      <c r="M17" s="13">
        <v>0</v>
      </c>
      <c r="N17" s="13">
        <f>SUM(E17:M17)</f>
        <v>4637</v>
      </c>
    </row>
    <row r="18" spans="1:14" ht="27" customHeight="1">
      <c r="A18" s="6">
        <v>15</v>
      </c>
      <c r="B18" s="15" t="s">
        <v>92</v>
      </c>
      <c r="C18" s="15" t="s">
        <v>51</v>
      </c>
      <c r="D18" s="15" t="s">
        <v>147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27" customHeight="1">
      <c r="A19" s="14">
        <v>16</v>
      </c>
      <c r="B19" s="15" t="s">
        <v>95</v>
      </c>
      <c r="C19" s="15" t="s">
        <v>17</v>
      </c>
      <c r="D19" s="15" t="s">
        <v>139</v>
      </c>
      <c r="E19" s="13">
        <v>368</v>
      </c>
      <c r="F19" s="13">
        <v>0</v>
      </c>
      <c r="G19" s="13">
        <v>285</v>
      </c>
      <c r="H19" s="13">
        <v>56</v>
      </c>
      <c r="I19" s="13">
        <v>0</v>
      </c>
      <c r="J19" s="13">
        <v>0</v>
      </c>
      <c r="K19" s="13">
        <v>0</v>
      </c>
      <c r="L19" s="13">
        <v>0</v>
      </c>
      <c r="M19" s="13">
        <v>136</v>
      </c>
      <c r="N19" s="13">
        <f>SUM(E19:M19)</f>
        <v>845</v>
      </c>
    </row>
    <row r="20" spans="1:14" ht="27" customHeight="1">
      <c r="A20" s="14">
        <v>17</v>
      </c>
      <c r="B20" s="10" t="s">
        <v>102</v>
      </c>
      <c r="C20" s="10" t="s">
        <v>17</v>
      </c>
      <c r="D20" s="10" t="s">
        <v>145</v>
      </c>
      <c r="E20" s="13">
        <v>652</v>
      </c>
      <c r="F20" s="13">
        <v>160</v>
      </c>
      <c r="G20" s="13">
        <v>246</v>
      </c>
      <c r="H20" s="13">
        <v>901</v>
      </c>
      <c r="I20" s="13">
        <v>16</v>
      </c>
      <c r="J20" s="13">
        <v>32</v>
      </c>
      <c r="K20" s="13">
        <v>24</v>
      </c>
      <c r="L20" s="13">
        <v>12</v>
      </c>
      <c r="M20" s="13">
        <v>144</v>
      </c>
      <c r="N20" s="13">
        <f>SUM(E20:M20)</f>
        <v>2187</v>
      </c>
    </row>
    <row r="21" spans="1:14" ht="24.75" customHeight="1">
      <c r="A21" s="16" t="s">
        <v>160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selectLockedCells="1" selectUnlockedCells="1"/>
  <mergeCells count="3">
    <mergeCell ref="A1:N1"/>
    <mergeCell ref="A21:N21"/>
    <mergeCell ref="A16:A17"/>
  </mergeCells>
  <printOptions/>
  <pageMargins left="0.75" right="0.75" top="1" bottom="1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2021-09-03T09:28:58Z</dcterms:created>
  <dcterms:modified xsi:type="dcterms:W3CDTF">2021-09-10T05:37:46Z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